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Spectroscopy at 12th month" sheetId="1" r:id="rId1"/>
    <sheet name="Volumes at 12th month" sheetId="2" r:id="rId2"/>
    <sheet name="Spectroscopy_Longitudinal" sheetId="3" r:id="rId3"/>
  </sheets>
  <calcPr calcId="145621" iterateDelta="1E-4"/>
</workbook>
</file>

<file path=xl/calcChain.xml><?xml version="1.0" encoding="utf-8"?>
<calcChain xmlns="http://schemas.openxmlformats.org/spreadsheetml/2006/main">
  <c r="CC53" i="2" l="1"/>
  <c r="CB53" i="2"/>
  <c r="CA53" i="2"/>
  <c r="BZ53" i="2"/>
  <c r="BY53" i="2"/>
  <c r="BW53" i="2"/>
  <c r="BV53" i="2"/>
  <c r="BU53" i="2"/>
  <c r="BT53" i="2"/>
  <c r="BS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CA52" i="2"/>
  <c r="BZ52" i="2"/>
  <c r="BW52" i="2"/>
  <c r="BD52" i="2"/>
  <c r="AY52" i="2"/>
  <c r="AX52" i="2"/>
  <c r="AV52" i="2"/>
  <c r="AQ52" i="2"/>
  <c r="AP52" i="2"/>
  <c r="AN52" i="2"/>
  <c r="AI52" i="2"/>
  <c r="AH52" i="2"/>
  <c r="AF52" i="2"/>
  <c r="AA52" i="2"/>
  <c r="Z52" i="2"/>
  <c r="X52" i="2"/>
  <c r="S52" i="2"/>
  <c r="R52" i="2"/>
  <c r="P52" i="2"/>
  <c r="K52" i="2"/>
  <c r="J52" i="2"/>
  <c r="H52" i="2"/>
  <c r="CC50" i="2"/>
  <c r="CB50" i="2"/>
  <c r="CA50" i="2"/>
  <c r="BZ50" i="2"/>
  <c r="BY50" i="2"/>
  <c r="BW50" i="2"/>
  <c r="BV50" i="2"/>
  <c r="BU50" i="2"/>
  <c r="BT50" i="2"/>
  <c r="BS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CC49" i="2"/>
  <c r="CC52" i="2" s="1"/>
  <c r="CB49" i="2"/>
  <c r="CB52" i="2" s="1"/>
  <c r="CA49" i="2"/>
  <c r="BZ49" i="2"/>
  <c r="BY49" i="2"/>
  <c r="BY52" i="2" s="1"/>
  <c r="BW49" i="2"/>
  <c r="BV49" i="2"/>
  <c r="BV52" i="2" s="1"/>
  <c r="BU49" i="2"/>
  <c r="BU52" i="2" s="1"/>
  <c r="BT49" i="2"/>
  <c r="BT52" i="2" s="1"/>
  <c r="BS49" i="2"/>
  <c r="BS52" i="2" s="1"/>
  <c r="BD49" i="2"/>
  <c r="BC49" i="2"/>
  <c r="BC52" i="2" s="1"/>
  <c r="BB49" i="2"/>
  <c r="BB52" i="2" s="1"/>
  <c r="BA49" i="2"/>
  <c r="BA52" i="2" s="1"/>
  <c r="AZ49" i="2"/>
  <c r="AZ52" i="2" s="1"/>
  <c r="AY49" i="2"/>
  <c r="AX49" i="2"/>
  <c r="AW49" i="2"/>
  <c r="AW52" i="2" s="1"/>
  <c r="AV49" i="2"/>
  <c r="AU49" i="2"/>
  <c r="AU52" i="2" s="1"/>
  <c r="AT49" i="2"/>
  <c r="AT52" i="2" s="1"/>
  <c r="AS49" i="2"/>
  <c r="AS52" i="2" s="1"/>
  <c r="AR49" i="2"/>
  <c r="AR52" i="2" s="1"/>
  <c r="AQ49" i="2"/>
  <c r="AP49" i="2"/>
  <c r="AO49" i="2"/>
  <c r="AO52" i="2" s="1"/>
  <c r="AN49" i="2"/>
  <c r="AM49" i="2"/>
  <c r="AM52" i="2" s="1"/>
  <c r="AL49" i="2"/>
  <c r="AL52" i="2" s="1"/>
  <c r="AK49" i="2"/>
  <c r="AK52" i="2" s="1"/>
  <c r="AJ49" i="2"/>
  <c r="AJ52" i="2" s="1"/>
  <c r="AI49" i="2"/>
  <c r="AH49" i="2"/>
  <c r="AG49" i="2"/>
  <c r="AG52" i="2" s="1"/>
  <c r="AF49" i="2"/>
  <c r="AE49" i="2"/>
  <c r="AE52" i="2" s="1"/>
  <c r="AD49" i="2"/>
  <c r="AD52" i="2" s="1"/>
  <c r="AC49" i="2"/>
  <c r="AC52" i="2" s="1"/>
  <c r="AB49" i="2"/>
  <c r="AB52" i="2" s="1"/>
  <c r="AA49" i="2"/>
  <c r="Z49" i="2"/>
  <c r="Y49" i="2"/>
  <c r="Y52" i="2" s="1"/>
  <c r="X49" i="2"/>
  <c r="W49" i="2"/>
  <c r="W52" i="2" s="1"/>
  <c r="V49" i="2"/>
  <c r="V52" i="2" s="1"/>
  <c r="U49" i="2"/>
  <c r="U52" i="2" s="1"/>
  <c r="T49" i="2"/>
  <c r="T52" i="2" s="1"/>
  <c r="S49" i="2"/>
  <c r="R49" i="2"/>
  <c r="Q49" i="2"/>
  <c r="Q52" i="2" s="1"/>
  <c r="P49" i="2"/>
  <c r="O49" i="2"/>
  <c r="O52" i="2" s="1"/>
  <c r="N49" i="2"/>
  <c r="N52" i="2" s="1"/>
  <c r="M49" i="2"/>
  <c r="M52" i="2" s="1"/>
  <c r="L49" i="2"/>
  <c r="L52" i="2" s="1"/>
  <c r="K49" i="2"/>
  <c r="J49" i="2"/>
  <c r="I49" i="2"/>
  <c r="I52" i="2" s="1"/>
  <c r="H49" i="2"/>
  <c r="G49" i="2"/>
  <c r="G52" i="2" s="1"/>
  <c r="F49" i="2"/>
  <c r="F52" i="2" s="1"/>
  <c r="E49" i="2"/>
  <c r="E52" i="2" s="1"/>
  <c r="CC47" i="2"/>
  <c r="CB47" i="2"/>
  <c r="CA47" i="2"/>
  <c r="BZ47" i="2"/>
  <c r="BY47" i="2"/>
  <c r="BW47" i="2"/>
  <c r="BV47" i="2"/>
  <c r="BU47" i="2"/>
  <c r="BT47" i="2"/>
  <c r="BS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CC46" i="2"/>
  <c r="CB46" i="2"/>
  <c r="CA46" i="2"/>
  <c r="BZ46" i="2"/>
  <c r="BY46" i="2"/>
  <c r="BW46" i="2"/>
  <c r="BV46" i="2"/>
  <c r="BU46" i="2"/>
  <c r="BT46" i="2"/>
  <c r="BS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BN43" i="2"/>
  <c r="BM43" i="2"/>
  <c r="BJ43" i="2"/>
  <c r="BP43" i="2" s="1"/>
  <c r="BI43" i="2"/>
  <c r="BH43" i="2"/>
  <c r="BG43" i="2"/>
  <c r="BQ43" i="2" s="1"/>
  <c r="BF43" i="2"/>
  <c r="BO43" i="2" s="1"/>
  <c r="BE43" i="2"/>
  <c r="BO42" i="2"/>
  <c r="BN42" i="2"/>
  <c r="BM42" i="2"/>
  <c r="BJ42" i="2"/>
  <c r="BP42" i="2" s="1"/>
  <c r="BI42" i="2"/>
  <c r="BH42" i="2"/>
  <c r="BG42" i="2"/>
  <c r="BQ42" i="2" s="1"/>
  <c r="BF42" i="2"/>
  <c r="BE42" i="2"/>
  <c r="BQ41" i="2"/>
  <c r="BO41" i="2"/>
  <c r="BM41" i="2"/>
  <c r="BJ41" i="2"/>
  <c r="BP41" i="2" s="1"/>
  <c r="BI41" i="2"/>
  <c r="BH41" i="2"/>
  <c r="BG41" i="2"/>
  <c r="BF41" i="2"/>
  <c r="BE41" i="2"/>
  <c r="BN41" i="2" s="1"/>
  <c r="BO40" i="2"/>
  <c r="BN40" i="2"/>
  <c r="BM40" i="2"/>
  <c r="BJ40" i="2"/>
  <c r="BP40" i="2" s="1"/>
  <c r="BI40" i="2"/>
  <c r="BH40" i="2"/>
  <c r="BG40" i="2"/>
  <c r="BQ40" i="2" s="1"/>
  <c r="BF40" i="2"/>
  <c r="BE40" i="2"/>
  <c r="BP39" i="2"/>
  <c r="BO39" i="2"/>
  <c r="BM39" i="2"/>
  <c r="BJ39" i="2"/>
  <c r="BI39" i="2"/>
  <c r="BH39" i="2"/>
  <c r="BG39" i="2"/>
  <c r="BQ39" i="2" s="1"/>
  <c r="BF39" i="2"/>
  <c r="BE39" i="2"/>
  <c r="BN39" i="2" s="1"/>
  <c r="BP38" i="2"/>
  <c r="BM38" i="2"/>
  <c r="BJ38" i="2"/>
  <c r="BI38" i="2"/>
  <c r="BH38" i="2"/>
  <c r="BG38" i="2"/>
  <c r="BQ38" i="2" s="1"/>
  <c r="BF38" i="2"/>
  <c r="BO38" i="2" s="1"/>
  <c r="BE38" i="2"/>
  <c r="BN38" i="2" s="1"/>
  <c r="BP37" i="2"/>
  <c r="BO37" i="2"/>
  <c r="BN37" i="2"/>
  <c r="BM37" i="2"/>
  <c r="BJ37" i="2"/>
  <c r="BI37" i="2"/>
  <c r="BH37" i="2"/>
  <c r="BG37" i="2"/>
  <c r="BQ37" i="2" s="1"/>
  <c r="BF37" i="2"/>
  <c r="BE37" i="2"/>
  <c r="BP36" i="2"/>
  <c r="BN36" i="2"/>
  <c r="BM36" i="2"/>
  <c r="BJ36" i="2"/>
  <c r="BI36" i="2"/>
  <c r="BH36" i="2"/>
  <c r="BG36" i="2"/>
  <c r="BQ36" i="2" s="1"/>
  <c r="BF36" i="2"/>
  <c r="BO36" i="2" s="1"/>
  <c r="BE36" i="2"/>
  <c r="BN35" i="2"/>
  <c r="BM35" i="2"/>
  <c r="BJ35" i="2"/>
  <c r="BP35" i="2" s="1"/>
  <c r="BI35" i="2"/>
  <c r="BH35" i="2"/>
  <c r="BG35" i="2"/>
  <c r="BQ35" i="2" s="1"/>
  <c r="BF35" i="2"/>
  <c r="BO35" i="2" s="1"/>
  <c r="BE35" i="2"/>
  <c r="BO34" i="2"/>
  <c r="BN34" i="2"/>
  <c r="BM34" i="2"/>
  <c r="BJ34" i="2"/>
  <c r="BP34" i="2" s="1"/>
  <c r="BI34" i="2"/>
  <c r="BH34" i="2"/>
  <c r="BG34" i="2"/>
  <c r="BQ34" i="2" s="1"/>
  <c r="BF34" i="2"/>
  <c r="BE34" i="2"/>
  <c r="BO33" i="2"/>
  <c r="BM33" i="2"/>
  <c r="BJ33" i="2"/>
  <c r="BP33" i="2" s="1"/>
  <c r="BI33" i="2"/>
  <c r="BH33" i="2"/>
  <c r="BG33" i="2"/>
  <c r="BQ33" i="2" s="1"/>
  <c r="BF33" i="2"/>
  <c r="BE33" i="2"/>
  <c r="BN33" i="2" s="1"/>
  <c r="BO32" i="2"/>
  <c r="BN32" i="2"/>
  <c r="BM32" i="2"/>
  <c r="BJ32" i="2"/>
  <c r="BP32" i="2" s="1"/>
  <c r="BI32" i="2"/>
  <c r="BH32" i="2"/>
  <c r="BG32" i="2"/>
  <c r="BQ32" i="2" s="1"/>
  <c r="BF32" i="2"/>
  <c r="BE32" i="2"/>
  <c r="BQ31" i="2"/>
  <c r="BP31" i="2"/>
  <c r="BO31" i="2"/>
  <c r="BM31" i="2"/>
  <c r="BJ31" i="2"/>
  <c r="BI31" i="2"/>
  <c r="BH31" i="2"/>
  <c r="BG31" i="2"/>
  <c r="BF31" i="2"/>
  <c r="BE31" i="2"/>
  <c r="BN31" i="2" s="1"/>
  <c r="BP30" i="2"/>
  <c r="BM30" i="2"/>
  <c r="BJ30" i="2"/>
  <c r="BI30" i="2"/>
  <c r="BH30" i="2"/>
  <c r="BH50" i="2" s="1"/>
  <c r="BG30" i="2"/>
  <c r="BQ30" i="2" s="1"/>
  <c r="BF30" i="2"/>
  <c r="BO30" i="2" s="1"/>
  <c r="BE30" i="2"/>
  <c r="BN30" i="2" s="1"/>
  <c r="BP29" i="2"/>
  <c r="BO29" i="2"/>
  <c r="BN29" i="2"/>
  <c r="BM29" i="2"/>
  <c r="BJ29" i="2"/>
  <c r="BI29" i="2"/>
  <c r="BH29" i="2"/>
  <c r="BG29" i="2"/>
  <c r="BQ29" i="2" s="1"/>
  <c r="BF29" i="2"/>
  <c r="BE29" i="2"/>
  <c r="BP28" i="2"/>
  <c r="BN28" i="2"/>
  <c r="BM28" i="2"/>
  <c r="BJ28" i="2"/>
  <c r="BI28" i="2"/>
  <c r="BH28" i="2"/>
  <c r="BG28" i="2"/>
  <c r="BQ28" i="2" s="1"/>
  <c r="BF28" i="2"/>
  <c r="BO28" i="2" s="1"/>
  <c r="BE28" i="2"/>
  <c r="BN27" i="2"/>
  <c r="BM27" i="2"/>
  <c r="BJ27" i="2"/>
  <c r="BP27" i="2" s="1"/>
  <c r="BI27" i="2"/>
  <c r="BI49" i="2" s="1"/>
  <c r="BH27" i="2"/>
  <c r="BG27" i="2"/>
  <c r="BQ27" i="2" s="1"/>
  <c r="BF27" i="2"/>
  <c r="BO27" i="2" s="1"/>
  <c r="BE27" i="2"/>
  <c r="BO26" i="2"/>
  <c r="BN26" i="2"/>
  <c r="BM26" i="2"/>
  <c r="BM50" i="2" s="1"/>
  <c r="BJ26" i="2"/>
  <c r="BJ50" i="2" s="1"/>
  <c r="BI26" i="2"/>
  <c r="BH26" i="2"/>
  <c r="BG26" i="2"/>
  <c r="BQ26" i="2" s="1"/>
  <c r="BF26" i="2"/>
  <c r="BF50" i="2" s="1"/>
  <c r="BE26" i="2"/>
  <c r="BE50" i="2" s="1"/>
  <c r="BO25" i="2"/>
  <c r="BM25" i="2"/>
  <c r="BJ25" i="2"/>
  <c r="BP25" i="2" s="1"/>
  <c r="BI25" i="2"/>
  <c r="BH25" i="2"/>
  <c r="BG25" i="2"/>
  <c r="BQ25" i="2" s="1"/>
  <c r="BF25" i="2"/>
  <c r="BE25" i="2"/>
  <c r="BN25" i="2" s="1"/>
  <c r="BO24" i="2"/>
  <c r="BN24" i="2"/>
  <c r="BM24" i="2"/>
  <c r="BJ24" i="2"/>
  <c r="BP24" i="2" s="1"/>
  <c r="BI24" i="2"/>
  <c r="BH24" i="2"/>
  <c r="BG24" i="2"/>
  <c r="BQ24" i="2" s="1"/>
  <c r="BF24" i="2"/>
  <c r="BE24" i="2"/>
  <c r="BP23" i="2"/>
  <c r="BO23" i="2"/>
  <c r="BM23" i="2"/>
  <c r="BJ23" i="2"/>
  <c r="BI23" i="2"/>
  <c r="BH23" i="2"/>
  <c r="BG23" i="2"/>
  <c r="BQ23" i="2" s="1"/>
  <c r="BF23" i="2"/>
  <c r="BE23" i="2"/>
  <c r="BN23" i="2" s="1"/>
  <c r="BP22" i="2"/>
  <c r="BM22" i="2"/>
  <c r="BJ22" i="2"/>
  <c r="BI22" i="2"/>
  <c r="BH22" i="2"/>
  <c r="BG22" i="2"/>
  <c r="BQ22" i="2" s="1"/>
  <c r="BF22" i="2"/>
  <c r="BO22" i="2" s="1"/>
  <c r="BE22" i="2"/>
  <c r="BN22" i="2" s="1"/>
  <c r="BP21" i="2"/>
  <c r="BO21" i="2"/>
  <c r="BN21" i="2"/>
  <c r="BM21" i="2"/>
  <c r="BJ21" i="2"/>
  <c r="BI21" i="2"/>
  <c r="BH21" i="2"/>
  <c r="BG21" i="2"/>
  <c r="BQ21" i="2" s="1"/>
  <c r="BF21" i="2"/>
  <c r="BE21" i="2"/>
  <c r="BP20" i="2"/>
  <c r="BN20" i="2"/>
  <c r="BM20" i="2"/>
  <c r="BJ20" i="2"/>
  <c r="BI20" i="2"/>
  <c r="BH20" i="2"/>
  <c r="BG20" i="2"/>
  <c r="BQ20" i="2" s="1"/>
  <c r="BF20" i="2"/>
  <c r="BO20" i="2" s="1"/>
  <c r="BE20" i="2"/>
  <c r="BN19" i="2"/>
  <c r="BM19" i="2"/>
  <c r="BJ19" i="2"/>
  <c r="BP19" i="2" s="1"/>
  <c r="BI19" i="2"/>
  <c r="BH19" i="2"/>
  <c r="BG19" i="2"/>
  <c r="BQ19" i="2" s="1"/>
  <c r="BF19" i="2"/>
  <c r="BO19" i="2" s="1"/>
  <c r="BE19" i="2"/>
  <c r="BO18" i="2"/>
  <c r="BN18" i="2"/>
  <c r="BM18" i="2"/>
  <c r="BJ18" i="2"/>
  <c r="BP18" i="2" s="1"/>
  <c r="BI18" i="2"/>
  <c r="BH18" i="2"/>
  <c r="BG18" i="2"/>
  <c r="BQ18" i="2" s="1"/>
  <c r="BF18" i="2"/>
  <c r="BE18" i="2"/>
  <c r="BO17" i="2"/>
  <c r="BM17" i="2"/>
  <c r="BJ17" i="2"/>
  <c r="BP17" i="2" s="1"/>
  <c r="BI17" i="2"/>
  <c r="BH17" i="2"/>
  <c r="BG17" i="2"/>
  <c r="BQ17" i="2" s="1"/>
  <c r="BF17" i="2"/>
  <c r="BE17" i="2"/>
  <c r="BN17" i="2" s="1"/>
  <c r="BO16" i="2"/>
  <c r="BN16" i="2"/>
  <c r="BM16" i="2"/>
  <c r="BJ16" i="2"/>
  <c r="BP16" i="2" s="1"/>
  <c r="BI16" i="2"/>
  <c r="BH16" i="2"/>
  <c r="BG16" i="2"/>
  <c r="BQ16" i="2" s="1"/>
  <c r="BF16" i="2"/>
  <c r="BE16" i="2"/>
  <c r="BP15" i="2"/>
  <c r="BO15" i="2"/>
  <c r="BM15" i="2"/>
  <c r="BJ15" i="2"/>
  <c r="BI15" i="2"/>
  <c r="BH15" i="2"/>
  <c r="BG15" i="2"/>
  <c r="BQ15" i="2" s="1"/>
  <c r="BF15" i="2"/>
  <c r="BE15" i="2"/>
  <c r="BN15" i="2" s="1"/>
  <c r="BP14" i="2"/>
  <c r="BM14" i="2"/>
  <c r="BJ14" i="2"/>
  <c r="BI14" i="2"/>
  <c r="BH14" i="2"/>
  <c r="BG14" i="2"/>
  <c r="BQ14" i="2" s="1"/>
  <c r="BF14" i="2"/>
  <c r="BO14" i="2" s="1"/>
  <c r="BE14" i="2"/>
  <c r="BN14" i="2" s="1"/>
  <c r="BP13" i="2"/>
  <c r="BO13" i="2"/>
  <c r="BN13" i="2"/>
  <c r="BM13" i="2"/>
  <c r="BJ13" i="2"/>
  <c r="BI13" i="2"/>
  <c r="BH13" i="2"/>
  <c r="BG13" i="2"/>
  <c r="BQ13" i="2" s="1"/>
  <c r="BF13" i="2"/>
  <c r="BE13" i="2"/>
  <c r="BP12" i="2"/>
  <c r="BN12" i="2"/>
  <c r="BM12" i="2"/>
  <c r="BJ12" i="2"/>
  <c r="BI12" i="2"/>
  <c r="BH12" i="2"/>
  <c r="BG12" i="2"/>
  <c r="BQ12" i="2" s="1"/>
  <c r="BF12" i="2"/>
  <c r="BO12" i="2" s="1"/>
  <c r="BE12" i="2"/>
  <c r="BN11" i="2"/>
  <c r="BM11" i="2"/>
  <c r="BJ11" i="2"/>
  <c r="BP11" i="2" s="1"/>
  <c r="BI11" i="2"/>
  <c r="BH11" i="2"/>
  <c r="BG11" i="2"/>
  <c r="BQ11" i="2" s="1"/>
  <c r="BF11" i="2"/>
  <c r="BO11" i="2" s="1"/>
  <c r="BE11" i="2"/>
  <c r="BO10" i="2"/>
  <c r="BN10" i="2"/>
  <c r="BM10" i="2"/>
  <c r="BJ10" i="2"/>
  <c r="BP10" i="2" s="1"/>
  <c r="BI10" i="2"/>
  <c r="BH10" i="2"/>
  <c r="BG10" i="2"/>
  <c r="BQ10" i="2" s="1"/>
  <c r="BF10" i="2"/>
  <c r="BE10" i="2"/>
  <c r="BO9" i="2"/>
  <c r="BM9" i="2"/>
  <c r="BJ9" i="2"/>
  <c r="BP9" i="2" s="1"/>
  <c r="BI9" i="2"/>
  <c r="BH9" i="2"/>
  <c r="BG9" i="2"/>
  <c r="BQ9" i="2" s="1"/>
  <c r="BF9" i="2"/>
  <c r="BE9" i="2"/>
  <c r="BN9" i="2" s="1"/>
  <c r="BO8" i="2"/>
  <c r="BN8" i="2"/>
  <c r="BM8" i="2"/>
  <c r="BJ8" i="2"/>
  <c r="BP8" i="2" s="1"/>
  <c r="BI8" i="2"/>
  <c r="BH8" i="2"/>
  <c r="BG8" i="2"/>
  <c r="BQ8" i="2" s="1"/>
  <c r="BF8" i="2"/>
  <c r="BE8" i="2"/>
  <c r="BP7" i="2"/>
  <c r="BO7" i="2"/>
  <c r="BM7" i="2"/>
  <c r="BJ7" i="2"/>
  <c r="BI7" i="2"/>
  <c r="BH7" i="2"/>
  <c r="BG7" i="2"/>
  <c r="BQ7" i="2" s="1"/>
  <c r="BF7" i="2"/>
  <c r="BE7" i="2"/>
  <c r="BE53" i="2" s="1"/>
  <c r="BP6" i="2"/>
  <c r="BM6" i="2"/>
  <c r="BJ6" i="2"/>
  <c r="BI6" i="2"/>
  <c r="BH6" i="2"/>
  <c r="BH46" i="2" s="1"/>
  <c r="BG6" i="2"/>
  <c r="BQ6" i="2" s="1"/>
  <c r="BF6" i="2"/>
  <c r="BO6" i="2" s="1"/>
  <c r="BE6" i="2"/>
  <c r="BN6" i="2" s="1"/>
  <c r="BP5" i="2"/>
  <c r="BO5" i="2"/>
  <c r="BN5" i="2"/>
  <c r="BM5" i="2"/>
  <c r="BM46" i="2" s="1"/>
  <c r="BJ5" i="2"/>
  <c r="BI5" i="2"/>
  <c r="BH5" i="2"/>
  <c r="BG5" i="2"/>
  <c r="BQ5" i="2" s="1"/>
  <c r="BF5" i="2"/>
  <c r="BE5" i="2"/>
  <c r="BP4" i="2"/>
  <c r="BN4" i="2"/>
  <c r="BM4" i="2"/>
  <c r="BJ4" i="2"/>
  <c r="BI4" i="2"/>
  <c r="BH4" i="2"/>
  <c r="BG4" i="2"/>
  <c r="BQ4" i="2" s="1"/>
  <c r="BF4" i="2"/>
  <c r="BF53" i="2" s="1"/>
  <c r="BE4" i="2"/>
  <c r="BN3" i="2"/>
  <c r="BM3" i="2"/>
  <c r="BM53" i="2" s="1"/>
  <c r="BJ3" i="2"/>
  <c r="BP3" i="2" s="1"/>
  <c r="BI3" i="2"/>
  <c r="BI47" i="2" s="1"/>
  <c r="BH3" i="2"/>
  <c r="BG3" i="2"/>
  <c r="BG47" i="2" s="1"/>
  <c r="BF3" i="2"/>
  <c r="BO3" i="2" s="1"/>
  <c r="BE3" i="2"/>
  <c r="BO2" i="2"/>
  <c r="BN2" i="2"/>
  <c r="BM2" i="2"/>
  <c r="BJ2" i="2"/>
  <c r="BJ47" i="2" s="1"/>
  <c r="BI2" i="2"/>
  <c r="BI53" i="2" s="1"/>
  <c r="BH2" i="2"/>
  <c r="BH53" i="2" s="1"/>
  <c r="BG2" i="2"/>
  <c r="BQ2" i="2" s="1"/>
  <c r="BF2" i="2"/>
  <c r="BF46" i="2" s="1"/>
  <c r="BE2" i="2"/>
  <c r="BE47" i="2" s="1"/>
  <c r="BO47" i="2" l="1"/>
  <c r="BN49" i="2"/>
  <c r="BQ53" i="2"/>
  <c r="BQ47" i="2"/>
  <c r="BQ46" i="2"/>
  <c r="BO50" i="2"/>
  <c r="BQ50" i="2"/>
  <c r="BQ49" i="2"/>
  <c r="BH49" i="2"/>
  <c r="BH52" i="2" s="1"/>
  <c r="BG50" i="2"/>
  <c r="BP2" i="2"/>
  <c r="BP26" i="2"/>
  <c r="BM47" i="2"/>
  <c r="BJ49" i="2"/>
  <c r="BG53" i="2"/>
  <c r="BG46" i="2"/>
  <c r="BF47" i="2"/>
  <c r="BE49" i="2"/>
  <c r="BE52" i="2" s="1"/>
  <c r="BO49" i="2"/>
  <c r="BO52" i="2" s="1"/>
  <c r="BN50" i="2"/>
  <c r="BJ53" i="2"/>
  <c r="BQ3" i="2"/>
  <c r="BF49" i="2"/>
  <c r="BF52" i="2" s="1"/>
  <c r="BO4" i="2"/>
  <c r="BO53" i="2" s="1"/>
  <c r="BN7" i="2"/>
  <c r="BN46" i="2" s="1"/>
  <c r="BI46" i="2"/>
  <c r="BI52" i="2" s="1"/>
  <c r="BH47" i="2"/>
  <c r="BG49" i="2"/>
  <c r="BG52" i="2" s="1"/>
  <c r="BN53" i="2"/>
  <c r="BI50" i="2"/>
  <c r="BE46" i="2"/>
  <c r="BO46" i="2"/>
  <c r="BN47" i="2"/>
  <c r="BM49" i="2"/>
  <c r="BM52" i="2" s="1"/>
  <c r="BJ46" i="2"/>
  <c r="BP50" i="2" l="1"/>
  <c r="BP49" i="2"/>
  <c r="BP46" i="2"/>
  <c r="BP47" i="2"/>
  <c r="BP53" i="2"/>
  <c r="BN52" i="2"/>
  <c r="BQ52" i="2"/>
  <c r="BJ52" i="2"/>
  <c r="BP52" i="2" l="1"/>
  <c r="AC59" i="3" l="1"/>
  <c r="Z59" i="3"/>
  <c r="W59" i="3"/>
  <c r="U59" i="3"/>
  <c r="T59" i="3"/>
  <c r="Q59" i="3"/>
  <c r="N59" i="3"/>
  <c r="K59" i="3"/>
  <c r="I59" i="3"/>
  <c r="H59" i="3"/>
  <c r="E59" i="3"/>
  <c r="S57" i="3"/>
  <c r="P57" i="3"/>
  <c r="AE56" i="3"/>
  <c r="AD56" i="3"/>
  <c r="AC56" i="3"/>
  <c r="AB56" i="3"/>
  <c r="AB57" i="3" s="1"/>
  <c r="AA56" i="3"/>
  <c r="Z56" i="3"/>
  <c r="Y56" i="3"/>
  <c r="Y57" i="3" s="1"/>
  <c r="X56" i="3"/>
  <c r="W56" i="3"/>
  <c r="V56" i="3"/>
  <c r="V57" i="3" s="1"/>
  <c r="U56" i="3"/>
  <c r="T56" i="3"/>
  <c r="S56" i="3"/>
  <c r="R56" i="3"/>
  <c r="Q56" i="3"/>
  <c r="P56" i="3"/>
  <c r="O56" i="3"/>
  <c r="N56" i="3"/>
  <c r="M56" i="3"/>
  <c r="M57" i="3" s="1"/>
  <c r="L56" i="3"/>
  <c r="K56" i="3"/>
  <c r="J56" i="3"/>
  <c r="J57" i="3" s="1"/>
  <c r="I56" i="3"/>
  <c r="H56" i="3"/>
  <c r="G56" i="3"/>
  <c r="F56" i="3"/>
  <c r="E56" i="3"/>
  <c r="E57" i="3" s="1"/>
  <c r="AE55" i="3"/>
  <c r="AD59" i="3" s="1"/>
  <c r="AD55" i="3"/>
  <c r="AC55" i="3"/>
  <c r="AB55" i="3"/>
  <c r="AA59" i="3" s="1"/>
  <c r="AA55" i="3"/>
  <c r="Z55" i="3"/>
  <c r="Y55" i="3"/>
  <c r="X59" i="3" s="1"/>
  <c r="X55" i="3"/>
  <c r="W55" i="3"/>
  <c r="V55" i="3"/>
  <c r="U55" i="3"/>
  <c r="T55" i="3"/>
  <c r="S55" i="3"/>
  <c r="R59" i="3" s="1"/>
  <c r="R55" i="3"/>
  <c r="Q55" i="3"/>
  <c r="P55" i="3"/>
  <c r="O59" i="3" s="1"/>
  <c r="O55" i="3"/>
  <c r="N55" i="3"/>
  <c r="M55" i="3"/>
  <c r="L59" i="3" s="1"/>
  <c r="L55" i="3"/>
  <c r="K55" i="3"/>
  <c r="J55" i="3"/>
  <c r="I55" i="3"/>
  <c r="H55" i="3"/>
  <c r="G55" i="3"/>
  <c r="F59" i="3" s="1"/>
  <c r="F55" i="3"/>
  <c r="E55" i="3"/>
  <c r="AC29" i="3"/>
  <c r="Z29" i="3"/>
  <c r="W29" i="3"/>
  <c r="T29" i="3"/>
  <c r="Q29" i="3"/>
  <c r="N29" i="3"/>
  <c r="K29" i="3"/>
  <c r="H29" i="3"/>
  <c r="E29" i="3"/>
  <c r="AB27" i="3"/>
  <c r="AE26" i="3"/>
  <c r="AE27" i="3" s="1"/>
  <c r="AD26" i="3"/>
  <c r="AC26" i="3"/>
  <c r="AB26" i="3"/>
  <c r="AA26" i="3"/>
  <c r="Z26" i="3"/>
  <c r="Y26" i="3"/>
  <c r="X26" i="3"/>
  <c r="W26" i="3"/>
  <c r="V26" i="3"/>
  <c r="V27" i="3" s="1"/>
  <c r="U26" i="3"/>
  <c r="T26" i="3"/>
  <c r="S26" i="3"/>
  <c r="R26" i="3"/>
  <c r="Q26" i="3"/>
  <c r="P26" i="3"/>
  <c r="P27" i="3" s="1"/>
  <c r="O26" i="3"/>
  <c r="N26" i="3"/>
  <c r="M26" i="3"/>
  <c r="M27" i="3" s="1"/>
  <c r="L26" i="3"/>
  <c r="K26" i="3"/>
  <c r="J26" i="3"/>
  <c r="J27" i="3" s="1"/>
  <c r="I26" i="3"/>
  <c r="H26" i="3"/>
  <c r="G26" i="3"/>
  <c r="G27" i="3" s="1"/>
  <c r="F26" i="3"/>
  <c r="E26" i="3"/>
  <c r="AE25" i="3"/>
  <c r="AD29" i="3" s="1"/>
  <c r="AD25" i="3"/>
  <c r="AC25" i="3"/>
  <c r="AB25" i="3"/>
  <c r="AA29" i="3" s="1"/>
  <c r="AA25" i="3"/>
  <c r="Z25" i="3"/>
  <c r="Y25" i="3"/>
  <c r="X29" i="3" s="1"/>
  <c r="X25" i="3"/>
  <c r="W25" i="3"/>
  <c r="V25" i="3"/>
  <c r="U25" i="3"/>
  <c r="U29" i="3" s="1"/>
  <c r="T25" i="3"/>
  <c r="S25" i="3"/>
  <c r="S27" i="3" s="1"/>
  <c r="R25" i="3"/>
  <c r="Q25" i="3"/>
  <c r="P25" i="3"/>
  <c r="O29" i="3" s="1"/>
  <c r="O25" i="3"/>
  <c r="N25" i="3"/>
  <c r="M25" i="3"/>
  <c r="L29" i="3" s="1"/>
  <c r="L25" i="3"/>
  <c r="K25" i="3"/>
  <c r="J25" i="3"/>
  <c r="I29" i="3" s="1"/>
  <c r="I25" i="3"/>
  <c r="H25" i="3"/>
  <c r="G25" i="3"/>
  <c r="F29" i="3" s="1"/>
  <c r="F25" i="3"/>
  <c r="E25" i="3"/>
  <c r="E27" i="3" s="1"/>
  <c r="Y27" i="3" l="1"/>
  <c r="R29" i="3"/>
  <c r="G57" i="3"/>
  <c r="AE57" i="3"/>
  <c r="DE1" i="1" l="1"/>
  <c r="AK1" i="1"/>
</calcChain>
</file>

<file path=xl/sharedStrings.xml><?xml version="1.0" encoding="utf-8"?>
<sst xmlns="http://schemas.openxmlformats.org/spreadsheetml/2006/main" count="514" uniqueCount="269">
  <si>
    <t>Absolute</t>
  </si>
  <si>
    <t>Ala</t>
  </si>
  <si>
    <t>Ala_SD[%]</t>
  </si>
  <si>
    <t>Asp</t>
  </si>
  <si>
    <t>Asp_SD[%]</t>
  </si>
  <si>
    <t>Cr</t>
  </si>
  <si>
    <t>Cr_SD[%]</t>
  </si>
  <si>
    <t>PCr</t>
  </si>
  <si>
    <t>PCr_SD[%]</t>
  </si>
  <si>
    <t>GABA</t>
  </si>
  <si>
    <t>GABA_SD[%]</t>
  </si>
  <si>
    <t>Glc</t>
  </si>
  <si>
    <t>Glc_SD[%]</t>
  </si>
  <si>
    <t>Gln</t>
  </si>
  <si>
    <t>Gln_SD[%]</t>
  </si>
  <si>
    <t>Glu</t>
  </si>
  <si>
    <t>Glu_SD[%]</t>
  </si>
  <si>
    <t>GPC</t>
  </si>
  <si>
    <t>GPC_SD[%]</t>
  </si>
  <si>
    <t>PCh</t>
  </si>
  <si>
    <t>PCh_SD[%]</t>
  </si>
  <si>
    <t>GSH</t>
  </si>
  <si>
    <t>GSH_SD[%]</t>
  </si>
  <si>
    <t>Ins</t>
  </si>
  <si>
    <t>Ins_SD[%]</t>
  </si>
  <si>
    <t>Lac</t>
  </si>
  <si>
    <t>Lac_SD[%]</t>
  </si>
  <si>
    <t>NAA</t>
  </si>
  <si>
    <t>NAA_SD[%]</t>
  </si>
  <si>
    <t>NAAG</t>
  </si>
  <si>
    <t>NAAG_SD[%]</t>
  </si>
  <si>
    <t>Scyllo</t>
  </si>
  <si>
    <t>Scyllo_SD[%]</t>
  </si>
  <si>
    <t>Tau</t>
  </si>
  <si>
    <t>Tau_SD[%]</t>
  </si>
  <si>
    <t>-CrCH2_SD[%]</t>
  </si>
  <si>
    <t>GPC+PCh</t>
  </si>
  <si>
    <t>GPC+PCh_SD[%]</t>
  </si>
  <si>
    <t>NAA+NAAG</t>
  </si>
  <si>
    <t>NAA+NAAG_SD[%]</t>
  </si>
  <si>
    <t>Cr+PCr</t>
  </si>
  <si>
    <t>Cr+PCr_SD[%]</t>
  </si>
  <si>
    <t>Glu+Gln</t>
  </si>
  <si>
    <t>Glu+Gln_SD[%]</t>
  </si>
  <si>
    <t>Lip13a</t>
  </si>
  <si>
    <t>Lip13a_SD[%]</t>
  </si>
  <si>
    <t>Lip13b</t>
  </si>
  <si>
    <t>Lip13b_SD[%]</t>
  </si>
  <si>
    <t>Lip09_SD[%]</t>
  </si>
  <si>
    <t>MM09</t>
  </si>
  <si>
    <t>MM09_SD[%]</t>
  </si>
  <si>
    <t>Lip20_SD[%]</t>
  </si>
  <si>
    <t>MM20</t>
  </si>
  <si>
    <t>MM20_SD[%]</t>
  </si>
  <si>
    <t>MM12</t>
  </si>
  <si>
    <t>MM12_SD[%]</t>
  </si>
  <si>
    <t>MM14</t>
  </si>
  <si>
    <t>MM14_SD[%]</t>
  </si>
  <si>
    <t>MM17</t>
  </si>
  <si>
    <t>MM17_SD[%]</t>
  </si>
  <si>
    <t>Lip13a+Lip13b</t>
  </si>
  <si>
    <t>Lip13a+Lip13b_SD[%]</t>
  </si>
  <si>
    <t>MM14+Lip13a+L</t>
  </si>
  <si>
    <t>MM14+Lip13a+L_SD[%]</t>
  </si>
  <si>
    <t>MM09+Lip09</t>
  </si>
  <si>
    <t>MM09+Lip09_SD[%]</t>
  </si>
  <si>
    <t>MM20+Lip20</t>
  </si>
  <si>
    <t>MM20+Lip20_SD[%]</t>
  </si>
  <si>
    <t>Relative</t>
  </si>
  <si>
    <t>N10</t>
  </si>
  <si>
    <t>N11</t>
  </si>
  <si>
    <t>N13</t>
  </si>
  <si>
    <t>N14</t>
  </si>
  <si>
    <t>N15</t>
  </si>
  <si>
    <t>N16</t>
  </si>
  <si>
    <t>N17</t>
  </si>
  <si>
    <t>N18</t>
  </si>
  <si>
    <t>N19</t>
  </si>
  <si>
    <t>N1</t>
  </si>
  <si>
    <t>N20</t>
  </si>
  <si>
    <t>N21</t>
  </si>
  <si>
    <t>N22</t>
  </si>
  <si>
    <t>N23</t>
  </si>
  <si>
    <t>N25</t>
  </si>
  <si>
    <t>N2</t>
  </si>
  <si>
    <t>N3</t>
  </si>
  <si>
    <t>N4</t>
  </si>
  <si>
    <t>N6</t>
  </si>
  <si>
    <t>N7</t>
  </si>
  <si>
    <t>N8</t>
  </si>
  <si>
    <t>N9</t>
  </si>
  <si>
    <t>Mean</t>
  </si>
  <si>
    <t>SD</t>
  </si>
  <si>
    <t>CV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</si>
  <si>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</si>
  <si>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</si>
  <si>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</si>
  <si>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</si>
  <si>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</si>
  <si>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</si>
  <si>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</si>
  <si>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</si>
  <si>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</si>
  <si>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</si>
  <si>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D1</t>
  </si>
  <si>
    <t>D20</t>
  </si>
  <si>
    <t>D21</t>
  </si>
  <si>
    <t>D22</t>
  </si>
  <si>
    <t>D23</t>
  </si>
  <si>
    <t>D24</t>
  </si>
  <si>
    <t>D25</t>
  </si>
  <si>
    <t>D2</t>
  </si>
  <si>
    <t>D3</t>
  </si>
  <si>
    <t>D4</t>
  </si>
  <si>
    <t>D5</t>
  </si>
  <si>
    <t>D6</t>
  </si>
  <si>
    <t>D7</t>
  </si>
  <si>
    <t>D8</t>
  </si>
  <si>
    <t>D9</t>
  </si>
  <si>
    <t>p</t>
  </si>
  <si>
    <t>Subject</t>
  </si>
  <si>
    <t>TP2_hippo_incl</t>
  </si>
  <si>
    <t>TP1_hippo_incl</t>
  </si>
  <si>
    <t>Include</t>
  </si>
  <si>
    <t>absTP2_Hippo_LCModel.GABA</t>
  </si>
  <si>
    <t>absTP1_Hippo_LCModel.GABA</t>
  </si>
  <si>
    <t>GABA_diff</t>
  </si>
  <si>
    <t>absTP2_Hippo_LCModel.Glu</t>
  </si>
  <si>
    <t>absTP1_Hippo_LCModel.Glu</t>
  </si>
  <si>
    <t>Glu_diff</t>
  </si>
  <si>
    <t>absTP2_Hippo_LCModel.PCh</t>
  </si>
  <si>
    <t>absTP1_Hippo_LCModel.PCh</t>
  </si>
  <si>
    <t>PCh_diff</t>
  </si>
  <si>
    <t>absTP2_Hippo_LCModel.Ins</t>
  </si>
  <si>
    <t>absTP1_Hippo_LCModel.Ins</t>
  </si>
  <si>
    <t>Ins_diff</t>
  </si>
  <si>
    <t>absTP2_Hippo_LCModel.NAA</t>
  </si>
  <si>
    <t>absTP1_Hippo_LCModel.NAA</t>
  </si>
  <si>
    <t>NAA_diff</t>
  </si>
  <si>
    <t>absTP2_Hippo_LCModel.GPC+PCh</t>
  </si>
  <si>
    <t>absTP1_Hippo_LCModel.GPC+PCh</t>
  </si>
  <si>
    <t>tCho_diff</t>
  </si>
  <si>
    <t>absTP2_Hippo_LCModel.NAA+NAAG</t>
  </si>
  <si>
    <t>absTP1_Hippo_LCModel.NAA+NAAG</t>
  </si>
  <si>
    <t>tNAA_diff</t>
  </si>
  <si>
    <t>absTP2_Hippo_LCModel.Cr+PCr</t>
  </si>
  <si>
    <t>absTP1_Hippo_LCModel.Cr+PCr</t>
  </si>
  <si>
    <t>tCr_diff</t>
  </si>
  <si>
    <t>absTP2_Hippo_LCModel.Glu+Gln</t>
  </si>
  <si>
    <t>absTP1_Hippo_LCModel.Glu+Gln</t>
  </si>
  <si>
    <t>tGlx_diff</t>
  </si>
  <si>
    <t>paired ttest/%increase</t>
  </si>
  <si>
    <t>%diff (N-D)</t>
  </si>
  <si>
    <t>ttest of differences</t>
  </si>
  <si>
    <t>-</t>
  </si>
  <si>
    <t>Osobnik</t>
  </si>
  <si>
    <t>Include_absoluteVols</t>
  </si>
  <si>
    <t>Include_relVols</t>
  </si>
  <si>
    <t>agranular insular cortex, dorsal part (AID)</t>
  </si>
  <si>
    <t>agranular insular cortex, posterior part (AIP)</t>
  </si>
  <si>
    <t>agranular insular cortex, ventral part (AIV)</t>
  </si>
  <si>
    <t>amygdalopiriform transition area (APir)</t>
  </si>
  <si>
    <t>primary auditory cortex (Au1)</t>
  </si>
  <si>
    <t>secondary auditory cortex, dorsal area (AuD)</t>
  </si>
  <si>
    <t>secondary auditory cortex, ventral area (AuV)</t>
  </si>
  <si>
    <t>cingulate cortex, area 1 (Cg1)</t>
  </si>
  <si>
    <t>cingulate cortex, area 2 (Cg2)</t>
  </si>
  <si>
    <t>dysgranular insular cortex (DI)</t>
  </si>
  <si>
    <t>dorsal intermediate entorhinal cortex (DIEnt)</t>
  </si>
  <si>
    <t>dorsolateral entorhinal cortex (DLEnt)</t>
  </si>
  <si>
    <t>dorsolateral orbital cortex (DLO)</t>
  </si>
  <si>
    <t>ectorhinal cortex (Ect)</t>
  </si>
  <si>
    <t>frontal cortex, area 3 (Fr3)</t>
  </si>
  <si>
    <t>granular insular cortex (GI)</t>
  </si>
  <si>
    <t>lateral parietal association cortex (LPtA)</t>
  </si>
  <si>
    <t>primary motor cortex (M1)</t>
  </si>
  <si>
    <t>secondary motor cortex (M2)</t>
  </si>
  <si>
    <t>medial entorhinal cortex (MEnt)</t>
  </si>
  <si>
    <t>medial parietal association cortex (MPtA)</t>
  </si>
  <si>
    <t>perirhinal cortex (PRh)</t>
  </si>
  <si>
    <t>parietal cortex, posterior area, caudal part (PtPC)</t>
  </si>
  <si>
    <t>parietal cortex, posterior area, dorsal part (PtPD)</t>
  </si>
  <si>
    <t>parietal cortex, posterior area, rostral part (PtPR)</t>
  </si>
  <si>
    <t>retrosplenial dysgranular cortex (RSD)</t>
  </si>
  <si>
    <t>retrosplenial granular cortex, b region (RSGb)</t>
  </si>
  <si>
    <t>retrosplenial granular cortex, c region (RSGc)</t>
  </si>
  <si>
    <t>primary somatosensory cortex (S1)</t>
  </si>
  <si>
    <t>primary somatosensory cortex, barrel field (S1BF)</t>
  </si>
  <si>
    <t>primary somatosensory cortex, dysgranular zone (S1DZ)</t>
  </si>
  <si>
    <t>primary somatosensory cortex, oral dysgranular zone (S1DZO)</t>
  </si>
  <si>
    <t>primary somatosensory cortex, forelimb region (S1FL)</t>
  </si>
  <si>
    <t>primary somatosensory cortex, hindlimb region (S1HL)</t>
  </si>
  <si>
    <t>primary somatosensory cortex, jaw region (S1J)</t>
  </si>
  <si>
    <t>primary somatosensory cortex, shoulder region (S1Sh)</t>
  </si>
  <si>
    <t>primary somatosensory cortex, trunk region (S1Tr)</t>
  </si>
  <si>
    <t>primary somatosensory cortex, upper lip region (S1ULp)</t>
  </si>
  <si>
    <t>secondary somatosensory cortex (S2)</t>
  </si>
  <si>
    <t>temporal associatin cortex (TeA)</t>
  </si>
  <si>
    <t>primary visual cortex (V1)</t>
  </si>
  <si>
    <t>primary visual cortex, binocular area (V1B)</t>
  </si>
  <si>
    <t>primary visual cortex, monocular area (V1M)</t>
  </si>
  <si>
    <t>secondary visual cortex, lateral area (V2L)</t>
  </si>
  <si>
    <t>secondary visual cortex, mediolateral area (V2ML)</t>
  </si>
  <si>
    <t>secondary visual cortex, mediomedial area (V2MM)</t>
  </si>
  <si>
    <t>ventral intermediate entorhinal cortex (VIEnt)</t>
  </si>
  <si>
    <t>hippocampus (Hipp)</t>
  </si>
  <si>
    <t>ventricles (ventricles)</t>
  </si>
  <si>
    <t>the rest of the brain (Brain)</t>
  </si>
  <si>
    <t>Whole Brain</t>
  </si>
  <si>
    <t>TotalCortex</t>
  </si>
  <si>
    <t>ERC</t>
  </si>
  <si>
    <t>MotorCortex</t>
  </si>
  <si>
    <t>ACC=Cg1</t>
  </si>
  <si>
    <t>Cg2</t>
  </si>
  <si>
    <t>ParietalCortex</t>
  </si>
  <si>
    <t>TemporalCortex</t>
  </si>
  <si>
    <t>rHippo</t>
  </si>
  <si>
    <t>rCortx</t>
  </si>
  <si>
    <t>rERC</t>
  </si>
  <si>
    <t>rParietalCrtx</t>
  </si>
  <si>
    <t>rMotorCortex</t>
  </si>
  <si>
    <t>d1</t>
  </si>
  <si>
    <t>d2</t>
  </si>
  <si>
    <t>d3</t>
  </si>
  <si>
    <t>In/out are out here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</si>
  <si>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</si>
  <si>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</si>
  <si>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</si>
  <si>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</si>
  <si>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</si>
  <si>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</si>
  <si>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</si>
  <si>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</si>
  <si>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</si>
  <si>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</si>
  <si>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</si>
  <si>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</si>
  <si>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</si>
  <si>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</si>
  <si>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</si>
  <si>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</si>
  <si>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</si>
  <si>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</si>
  <si>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</si>
  <si>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</si>
  <si>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d25</t>
  </si>
  <si>
    <t>n1</t>
  </si>
  <si>
    <t>n2</t>
  </si>
  <si>
    <t>n3</t>
  </si>
  <si>
    <t>n4</t>
  </si>
  <si>
    <t>n6</t>
  </si>
  <si>
    <t>n8</t>
  </si>
  <si>
    <t>n9</t>
  </si>
  <si>
    <t>n10</t>
  </si>
  <si>
    <t>n11</t>
  </si>
  <si>
    <t>n13</t>
  </si>
  <si>
    <t>n14</t>
  </si>
  <si>
    <t>n16</t>
  </si>
  <si>
    <t>n17</t>
  </si>
  <si>
    <t>n18</t>
  </si>
  <si>
    <t>n19</t>
  </si>
  <si>
    <t>n21</t>
  </si>
  <si>
    <t>n23</t>
  </si>
  <si>
    <t>n25</t>
  </si>
  <si>
    <t>D_mean</t>
  </si>
  <si>
    <t>D_SD</t>
  </si>
  <si>
    <t>N_mean</t>
  </si>
  <si>
    <t>N_SD</t>
  </si>
  <si>
    <t>%_diff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</si>
</sst>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5" formatCode="0.0%"/>
    <numFmt numFmtId="166" formatCode="0.000"/>
    <numFmt numFmtId="167" formatCode="0.0000"/>
    <numFmt numFmtId="168" formatCode="0.000000"/>
    <numFmt numFmtId="169" formatCode="0.00000000"/>
    <numFmt numFmtId="170" formatCode="0.00000"/>
    <numFmt numFmtId="171" formatCode="0.00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charset val="238"/>
    </font>
    <font>
      <sz val="11"/>
      <color indexed="8"/>
      <name val="Calibri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u/>
      <sz val="11"/>
      <color theme="1"/>
      <name val="Czcionka tekstu podstawowego"/>
      <family val="2"/>
      <charset val="238"/>
    </font>
    <font>
      <b/>
      <u/>
      <sz val="11"/>
      <color rgb="FFFF000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6" fillId="0" borderId="0"/>
  </cellStyleXfs>
  <cellXfs count="47">
    <xf numFmtId="0" fontId="0" fillId="0" borderId="0" xfId="0"/>
    <xf numFmtId="0" fontId="2" fillId="0" borderId="0" xfId="0" applyFont="1"/>
    <xf numFmtId="16" fontId="0" fillId="0" borderId="0" xfId="0" applyNumberFormat="1"/>
    <xf numFmtId="0" fontId="0" fillId="2" borderId="0" xfId="0" applyFill="1"/>
    <xf numFmtId="0" fontId="3" fillId="2" borderId="0" xfId="0" applyFont="1" applyFill="1"/>
    <xf numFmtId="0" fontId="3" fillId="0" borderId="0" xfId="0" applyFont="1"/>
    <xf numFmtId="165" fontId="0" fillId="0" borderId="0" xfId="1" applyNumberFormat="1" applyFont="1"/>
    <xf numFmtId="11" fontId="0" fillId="0" borderId="0" xfId="0" applyNumberFormat="1"/>
    <xf numFmtId="2" fontId="0" fillId="0" borderId="0" xfId="0" applyNumberFormat="1"/>
    <xf numFmtId="2" fontId="0" fillId="2" borderId="0" xfId="0" applyNumberFormat="1" applyFill="1"/>
    <xf numFmtId="0" fontId="5" fillId="3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horizontal="right" wrapText="1"/>
    </xf>
    <xf numFmtId="0" fontId="7" fillId="0" borderId="2" xfId="3" applyFont="1" applyFill="1" applyBorder="1" applyAlignment="1">
      <alignment wrapText="1"/>
    </xf>
    <xf numFmtId="0" fontId="7" fillId="0" borderId="2" xfId="3" applyFont="1" applyFill="1" applyBorder="1" applyAlignment="1">
      <alignment horizontal="right" wrapText="1"/>
    </xf>
    <xf numFmtId="2" fontId="7" fillId="0" borderId="2" xfId="3" applyNumberFormat="1" applyFont="1" applyFill="1" applyBorder="1" applyAlignment="1">
      <alignment horizontal="right" wrapText="1"/>
    </xf>
    <xf numFmtId="9" fontId="7" fillId="0" borderId="2" xfId="1" applyFont="1" applyFill="1" applyBorder="1" applyAlignment="1">
      <alignment horizontal="right" wrapText="1"/>
    </xf>
    <xf numFmtId="2" fontId="8" fillId="2" borderId="2" xfId="3" applyNumberFormat="1" applyFont="1" applyFill="1" applyBorder="1" applyAlignment="1">
      <alignment horizontal="right" wrapText="1"/>
    </xf>
    <xf numFmtId="166" fontId="9" fillId="2" borderId="2" xfId="3" applyNumberFormat="1" applyFont="1" applyFill="1" applyBorder="1" applyAlignment="1">
      <alignment horizontal="right" wrapText="1"/>
    </xf>
    <xf numFmtId="0" fontId="10" fillId="0" borderId="2" xfId="3" applyFont="1" applyFill="1" applyBorder="1" applyAlignment="1">
      <alignment wrapText="1"/>
    </xf>
    <xf numFmtId="165" fontId="7" fillId="0" borderId="2" xfId="1" applyNumberFormat="1" applyFont="1" applyFill="1" applyBorder="1" applyAlignment="1">
      <alignment horizontal="right" wrapText="1"/>
    </xf>
    <xf numFmtId="168" fontId="7" fillId="0" borderId="2" xfId="3" applyNumberFormat="1" applyFont="1" applyFill="1" applyBorder="1" applyAlignment="1">
      <alignment horizontal="right" wrapText="1"/>
    </xf>
    <xf numFmtId="2" fontId="9" fillId="2" borderId="2" xfId="3" applyNumberFormat="1" applyFont="1" applyFill="1" applyBorder="1" applyAlignment="1">
      <alignment horizontal="right" wrapText="1"/>
    </xf>
    <xf numFmtId="169" fontId="8" fillId="2" borderId="2" xfId="3" applyNumberFormat="1" applyFont="1" applyFill="1" applyBorder="1" applyAlignment="1">
      <alignment horizontal="right" wrapText="1"/>
    </xf>
    <xf numFmtId="170" fontId="9" fillId="2" borderId="2" xfId="3" applyNumberFormat="1" applyFont="1" applyFill="1" applyBorder="1" applyAlignment="1">
      <alignment horizontal="right" wrapText="1"/>
    </xf>
    <xf numFmtId="0" fontId="7" fillId="0" borderId="0" xfId="3" applyFont="1" applyFill="1" applyBorder="1" applyAlignment="1">
      <alignment wrapText="1"/>
    </xf>
    <xf numFmtId="0" fontId="7" fillId="0" borderId="0" xfId="3" applyFont="1" applyFill="1" applyBorder="1" applyAlignment="1">
      <alignment horizontal="right" wrapText="1"/>
    </xf>
    <xf numFmtId="167" fontId="7" fillId="0" borderId="2" xfId="3" applyNumberFormat="1" applyFont="1" applyFill="1" applyBorder="1" applyAlignment="1">
      <alignment horizontal="right" wrapText="1"/>
    </xf>
    <xf numFmtId="171" fontId="9" fillId="2" borderId="2" xfId="3" applyNumberFormat="1" applyFont="1" applyFill="1" applyBorder="1" applyAlignment="1">
      <alignment horizontal="right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readingOrder="1"/>
    </xf>
    <xf numFmtId="0" fontId="11" fillId="4" borderId="4" xfId="0" applyFont="1" applyFill="1" applyBorder="1" applyAlignment="1">
      <alignment horizontal="left" vertical="center" readingOrder="1"/>
    </xf>
    <xf numFmtId="0" fontId="11" fillId="0" borderId="5" xfId="0" applyFont="1" applyFill="1" applyBorder="1" applyAlignment="1">
      <alignment horizontal="left" vertical="center" readingOrder="1"/>
    </xf>
    <xf numFmtId="0" fontId="11" fillId="0" borderId="0" xfId="0" applyFont="1" applyFill="1" applyBorder="1" applyAlignment="1">
      <alignment horizontal="left" vertical="center" readingOrder="1"/>
    </xf>
    <xf numFmtId="0" fontId="11" fillId="0" borderId="6" xfId="0" applyFont="1" applyBorder="1" applyAlignment="1">
      <alignment horizontal="left" vertical="center" readingOrder="1"/>
    </xf>
    <xf numFmtId="0" fontId="11" fillId="0" borderId="7" xfId="0" applyFont="1" applyBorder="1" applyAlignment="1">
      <alignment horizontal="right" vertical="center"/>
    </xf>
    <xf numFmtId="0" fontId="11" fillId="4" borderId="7" xfId="0" applyFont="1" applyFill="1" applyBorder="1" applyAlignment="1">
      <alignment horizontal="right" vertical="center"/>
    </xf>
    <xf numFmtId="0" fontId="11" fillId="0" borderId="7" xfId="0" applyFont="1" applyBorder="1" applyAlignment="1">
      <alignment horizontal="left" vertical="center" readingOrder="1"/>
    </xf>
    <xf numFmtId="0" fontId="12" fillId="0" borderId="0" xfId="0" applyFont="1" applyFill="1" applyBorder="1" applyAlignment="1">
      <alignment horizontal="left" vertical="center" readingOrder="1"/>
    </xf>
    <xf numFmtId="0" fontId="0" fillId="4" borderId="0" xfId="0" applyFill="1"/>
    <xf numFmtId="0" fontId="13" fillId="0" borderId="0" xfId="0" applyFont="1"/>
    <xf numFmtId="10" fontId="0" fillId="0" borderId="0" xfId="1" applyNumberFormat="1" applyFont="1"/>
    <xf numFmtId="2" fontId="14" fillId="2" borderId="0" xfId="0" applyNumberFormat="1" applyFont="1" applyFill="1"/>
    <xf numFmtId="2" fontId="15" fillId="2" borderId="0" xfId="0" applyNumberFormat="1" applyFont="1" applyFill="1"/>
    <xf numFmtId="2" fontId="16" fillId="0" borderId="0" xfId="0" applyNumberFormat="1" applyFont="1"/>
    <xf numFmtId="2" fontId="17" fillId="2" borderId="0" xfId="0" applyNumberFormat="1" applyFont="1" applyFill="1"/>
    <xf numFmtId="166" fontId="16" fillId="2" borderId="0" xfId="0" applyNumberFormat="1" applyFont="1" applyFill="1"/>
  </cellXfs>
  <cellStyles count="4">
    <cellStyle name="Normalny" xfId="0" builtinId="0"/>
    <cellStyle name="Normalny_ACC_S-py" xfId="3"/>
    <cellStyle name="Normalny_Hippo_S-py" xfId="2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48"/>
  <sheetViews>
    <sheetView topLeftCell="A33" workbookViewId="0">
      <selection activeCell="A49" sqref="A49:XFD62"/>
    </sheetView>
  </sheetViews>
  <sheetFormatPr defaultRowHeight="15"/>
  <cols>
    <col min="2" max="2" width="14.28515625" bestFit="1" customWidth="1"/>
    <col min="73" max="73" width="12.85546875" bestFit="1" customWidth="1"/>
  </cols>
  <sheetData>
    <row r="1" spans="1:144" ht="23.2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e">
        <f>-CrCH2</f>
        <v>#NAME?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s="2">
        <v>41464</v>
      </c>
      <c r="AZ1" t="s">
        <v>48</v>
      </c>
      <c r="BA1" t="s">
        <v>49</v>
      </c>
      <c r="BB1" t="s">
        <v>50</v>
      </c>
      <c r="BC1" s="2">
        <v>41475</v>
      </c>
      <c r="BD1" t="s">
        <v>51</v>
      </c>
      <c r="BE1" t="s">
        <v>52</v>
      </c>
      <c r="BF1" t="s">
        <v>53</v>
      </c>
      <c r="BG1" t="s">
        <v>54</v>
      </c>
      <c r="BH1" t="s">
        <v>55</v>
      </c>
      <c r="BI1" t="s">
        <v>56</v>
      </c>
      <c r="BJ1" t="s">
        <v>57</v>
      </c>
      <c r="BK1" t="s">
        <v>58</v>
      </c>
      <c r="BL1" t="s">
        <v>59</v>
      </c>
      <c r="BM1" t="s">
        <v>60</v>
      </c>
      <c r="BN1" t="s">
        <v>61</v>
      </c>
      <c r="BO1" t="s">
        <v>62</v>
      </c>
      <c r="BP1" t="s">
        <v>63</v>
      </c>
      <c r="BQ1" t="s">
        <v>64</v>
      </c>
      <c r="BR1" t="s">
        <v>65</v>
      </c>
      <c r="BS1" t="s">
        <v>66</v>
      </c>
      <c r="BT1" t="s">
        <v>67</v>
      </c>
      <c r="BU1" s="1" t="s">
        <v>68</v>
      </c>
      <c r="BW1" t="s">
        <v>1</v>
      </c>
      <c r="BX1" t="s">
        <v>2</v>
      </c>
      <c r="BY1" t="s">
        <v>3</v>
      </c>
      <c r="BZ1" t="s">
        <v>4</v>
      </c>
      <c r="CA1" t="s">
        <v>5</v>
      </c>
      <c r="CB1" t="s">
        <v>6</v>
      </c>
      <c r="CC1" t="s">
        <v>7</v>
      </c>
      <c r="CD1" t="s">
        <v>8</v>
      </c>
      <c r="CE1" t="s">
        <v>9</v>
      </c>
      <c r="CF1" t="s">
        <v>10</v>
      </c>
      <c r="CG1" t="s">
        <v>11</v>
      </c>
      <c r="CH1" t="s">
        <v>12</v>
      </c>
      <c r="CI1" t="s">
        <v>13</v>
      </c>
      <c r="CJ1" t="s">
        <v>14</v>
      </c>
      <c r="CK1" t="s">
        <v>15</v>
      </c>
      <c r="CL1" t="s">
        <v>16</v>
      </c>
      <c r="CM1" t="s">
        <v>17</v>
      </c>
      <c r="CN1" t="s">
        <v>18</v>
      </c>
      <c r="CO1" t="s">
        <v>19</v>
      </c>
      <c r="CP1" t="s">
        <v>20</v>
      </c>
      <c r="CQ1" t="s">
        <v>21</v>
      </c>
      <c r="CR1" t="s">
        <v>22</v>
      </c>
      <c r="CS1" t="s">
        <v>23</v>
      </c>
      <c r="CT1" t="s">
        <v>24</v>
      </c>
      <c r="CU1" t="s">
        <v>25</v>
      </c>
      <c r="CV1" t="s">
        <v>26</v>
      </c>
      <c r="CW1" t="s">
        <v>27</v>
      </c>
      <c r="CX1" t="s">
        <v>28</v>
      </c>
      <c r="CY1" t="s">
        <v>29</v>
      </c>
      <c r="CZ1" t="s">
        <v>30</v>
      </c>
      <c r="DA1" t="s">
        <v>31</v>
      </c>
      <c r="DB1" t="s">
        <v>32</v>
      </c>
      <c r="DC1" t="s">
        <v>33</v>
      </c>
      <c r="DD1" t="s">
        <v>34</v>
      </c>
      <c r="DE1" t="e">
        <f>-CrCH2</f>
        <v>#NAME?</v>
      </c>
      <c r="DF1" t="s">
        <v>35</v>
      </c>
      <c r="DG1" t="s">
        <v>36</v>
      </c>
      <c r="DH1" t="s">
        <v>37</v>
      </c>
      <c r="DI1" t="s">
        <v>38</v>
      </c>
      <c r="DJ1" t="s">
        <v>39</v>
      </c>
      <c r="DK1" t="s">
        <v>40</v>
      </c>
      <c r="DL1" t="s">
        <v>41</v>
      </c>
      <c r="DM1" t="s">
        <v>42</v>
      </c>
      <c r="DN1" t="s">
        <v>43</v>
      </c>
      <c r="DO1" t="s">
        <v>44</v>
      </c>
      <c r="DP1" t="s">
        <v>45</v>
      </c>
      <c r="DQ1" t="s">
        <v>46</v>
      </c>
      <c r="DR1" t="s">
        <v>47</v>
      </c>
      <c r="DS1" s="2">
        <v>41464</v>
      </c>
      <c r="DT1" t="s">
        <v>48</v>
      </c>
      <c r="DU1" t="s">
        <v>49</v>
      </c>
      <c r="DV1" t="s">
        <v>50</v>
      </c>
      <c r="DW1" s="2">
        <v>41475</v>
      </c>
      <c r="DX1" t="s">
        <v>51</v>
      </c>
      <c r="DY1" t="s">
        <v>52</v>
      </c>
      <c r="DZ1" t="s">
        <v>53</v>
      </c>
      <c r="EA1" t="s">
        <v>54</v>
      </c>
      <c r="EB1" t="s">
        <v>55</v>
      </c>
      <c r="EC1" t="s">
        <v>56</v>
      </c>
      <c r="ED1" t="s">
        <v>57</v>
      </c>
      <c r="EE1" t="s">
        <v>58</v>
      </c>
      <c r="EF1" t="s">
        <v>59</v>
      </c>
      <c r="EG1" t="s">
        <v>60</v>
      </c>
      <c r="EH1" t="s">
        <v>61</v>
      </c>
      <c r="EI1" t="s">
        <v>62</v>
      </c>
      <c r="EJ1" t="s">
        <v>63</v>
      </c>
      <c r="EK1" t="s">
        <v>64</v>
      </c>
      <c r="EL1" t="s">
        <v>65</v>
      </c>
      <c r="EM1" t="s">
        <v>66</v>
      </c>
      <c r="EN1" t="s">
        <v>67</v>
      </c>
    </row>
    <row r="2" spans="1:144">
      <c r="A2" t="s">
        <v>69</v>
      </c>
      <c r="C2">
        <v>237.65100000000001</v>
      </c>
      <c r="D2">
        <v>19</v>
      </c>
      <c r="E2">
        <v>615.05100000000004</v>
      </c>
      <c r="F2">
        <v>15</v>
      </c>
      <c r="G2">
        <v>867.33299999999997</v>
      </c>
      <c r="H2">
        <v>7</v>
      </c>
      <c r="I2">
        <v>1040</v>
      </c>
      <c r="J2">
        <v>6</v>
      </c>
      <c r="K2">
        <v>855.23299999999995</v>
      </c>
      <c r="L2">
        <v>9</v>
      </c>
      <c r="M2">
        <v>472.75599999999997</v>
      </c>
      <c r="N2">
        <v>15</v>
      </c>
      <c r="O2">
        <v>833.24599999999998</v>
      </c>
      <c r="P2">
        <v>9</v>
      </c>
      <c r="Q2">
        <v>2520</v>
      </c>
      <c r="R2">
        <v>3</v>
      </c>
      <c r="S2">
        <v>59.429000000000002</v>
      </c>
      <c r="T2">
        <v>20</v>
      </c>
      <c r="U2">
        <v>350.935</v>
      </c>
      <c r="V2">
        <v>4</v>
      </c>
      <c r="W2">
        <v>396.21699999999998</v>
      </c>
      <c r="X2">
        <v>7</v>
      </c>
      <c r="Y2">
        <v>1800</v>
      </c>
      <c r="Z2">
        <v>3</v>
      </c>
      <c r="AA2">
        <v>747.42700000000002</v>
      </c>
      <c r="AB2">
        <v>9</v>
      </c>
      <c r="AC2">
        <v>2400</v>
      </c>
      <c r="AD2">
        <v>2</v>
      </c>
      <c r="AE2">
        <v>332.33100000000002</v>
      </c>
      <c r="AF2">
        <v>12</v>
      </c>
      <c r="AG2">
        <v>0</v>
      </c>
      <c r="AH2">
        <v>999</v>
      </c>
      <c r="AI2">
        <v>1240</v>
      </c>
      <c r="AJ2">
        <v>4</v>
      </c>
      <c r="AK2">
        <v>155.90299999999999</v>
      </c>
      <c r="AL2">
        <v>30</v>
      </c>
      <c r="AM2">
        <v>410.36399999999998</v>
      </c>
      <c r="AN2">
        <v>3</v>
      </c>
      <c r="AO2">
        <v>2730</v>
      </c>
      <c r="AP2">
        <v>2</v>
      </c>
      <c r="AQ2">
        <v>1910</v>
      </c>
      <c r="AR2">
        <v>2</v>
      </c>
      <c r="AS2">
        <v>3360</v>
      </c>
      <c r="AT2">
        <v>3</v>
      </c>
      <c r="AU2">
        <v>788.29600000000005</v>
      </c>
      <c r="AV2">
        <v>31</v>
      </c>
      <c r="AW2">
        <v>0</v>
      </c>
      <c r="AX2">
        <v>999</v>
      </c>
      <c r="AY2">
        <v>433.17500000000001</v>
      </c>
      <c r="AZ2">
        <v>23</v>
      </c>
      <c r="BA2">
        <v>1910</v>
      </c>
      <c r="BB2">
        <v>9</v>
      </c>
      <c r="BC2">
        <v>69.760000000000005</v>
      </c>
      <c r="BD2">
        <v>110</v>
      </c>
      <c r="BE2">
        <v>1530</v>
      </c>
      <c r="BF2">
        <v>16</v>
      </c>
      <c r="BG2">
        <v>591.41700000000003</v>
      </c>
      <c r="BH2">
        <v>21</v>
      </c>
      <c r="BI2">
        <v>1090</v>
      </c>
      <c r="BJ2">
        <v>14</v>
      </c>
      <c r="BK2">
        <v>1560</v>
      </c>
      <c r="BL2">
        <v>17</v>
      </c>
      <c r="BM2">
        <v>788.29600000000005</v>
      </c>
      <c r="BN2">
        <v>31</v>
      </c>
      <c r="BO2">
        <v>2470</v>
      </c>
      <c r="BP2">
        <v>10</v>
      </c>
      <c r="BQ2">
        <v>2340</v>
      </c>
      <c r="BR2">
        <v>5</v>
      </c>
      <c r="BS2">
        <v>1600</v>
      </c>
      <c r="BT2">
        <v>15</v>
      </c>
      <c r="BV2" t="s">
        <v>69</v>
      </c>
      <c r="BW2">
        <v>0.12442</v>
      </c>
      <c r="BX2">
        <v>19</v>
      </c>
      <c r="BY2">
        <v>0.32201999999999997</v>
      </c>
      <c r="BZ2">
        <v>15</v>
      </c>
      <c r="CA2">
        <v>0.4541</v>
      </c>
      <c r="CB2">
        <v>7</v>
      </c>
      <c r="CC2">
        <v>0.54449999999999998</v>
      </c>
      <c r="CD2">
        <v>6</v>
      </c>
      <c r="CE2">
        <v>0.44777</v>
      </c>
      <c r="CF2">
        <v>9</v>
      </c>
      <c r="CG2">
        <v>0.24751999999999999</v>
      </c>
      <c r="CH2">
        <v>15</v>
      </c>
      <c r="CI2">
        <v>0.43625000000000003</v>
      </c>
      <c r="CJ2">
        <v>9</v>
      </c>
      <c r="CK2">
        <v>1.3193999999999999</v>
      </c>
      <c r="CL2">
        <v>3</v>
      </c>
      <c r="CM2">
        <v>3.1115E-2</v>
      </c>
      <c r="CN2">
        <v>20</v>
      </c>
      <c r="CO2">
        <v>0.18373999999999999</v>
      </c>
      <c r="CP2">
        <v>4</v>
      </c>
      <c r="CQ2">
        <v>0.20744000000000001</v>
      </c>
      <c r="CR2">
        <v>7</v>
      </c>
      <c r="CS2">
        <v>0.94240999999999997</v>
      </c>
      <c r="CT2">
        <v>3</v>
      </c>
      <c r="CU2">
        <v>0.39132</v>
      </c>
      <c r="CV2">
        <v>9</v>
      </c>
      <c r="CW2">
        <v>1.2565</v>
      </c>
      <c r="CX2">
        <v>2</v>
      </c>
      <c r="CY2">
        <v>0.17399999999999999</v>
      </c>
      <c r="CZ2">
        <v>12</v>
      </c>
      <c r="DA2">
        <v>0</v>
      </c>
      <c r="DB2">
        <v>999</v>
      </c>
      <c r="DC2">
        <v>0.64920999999999995</v>
      </c>
      <c r="DD2">
        <v>4</v>
      </c>
      <c r="DE2">
        <v>8.1625000000000003E-2</v>
      </c>
      <c r="DF2">
        <v>30</v>
      </c>
      <c r="DG2">
        <v>0.21485000000000001</v>
      </c>
      <c r="DH2">
        <v>3</v>
      </c>
      <c r="DI2">
        <v>1.4293</v>
      </c>
      <c r="DJ2">
        <v>2</v>
      </c>
      <c r="DK2">
        <v>1</v>
      </c>
      <c r="DL2">
        <v>2</v>
      </c>
      <c r="DM2">
        <v>1.7592000000000001</v>
      </c>
      <c r="DN2">
        <v>3</v>
      </c>
      <c r="DO2">
        <v>0.41271999999999998</v>
      </c>
      <c r="DP2">
        <v>31</v>
      </c>
      <c r="DQ2">
        <v>0</v>
      </c>
      <c r="DR2">
        <v>999</v>
      </c>
      <c r="DS2">
        <v>0.22678999999999999</v>
      </c>
      <c r="DT2">
        <v>23</v>
      </c>
      <c r="DU2">
        <v>1</v>
      </c>
      <c r="DV2">
        <v>9</v>
      </c>
      <c r="DW2">
        <v>3.6524000000000001E-2</v>
      </c>
      <c r="DX2">
        <v>110</v>
      </c>
      <c r="DY2">
        <v>0.80105000000000004</v>
      </c>
      <c r="DZ2">
        <v>16</v>
      </c>
      <c r="EA2">
        <v>0.30964000000000003</v>
      </c>
      <c r="EB2">
        <v>21</v>
      </c>
      <c r="EC2">
        <v>0.57067999999999997</v>
      </c>
      <c r="ED2">
        <v>14</v>
      </c>
      <c r="EE2">
        <v>0.81674999999999998</v>
      </c>
      <c r="EF2">
        <v>17</v>
      </c>
      <c r="EG2">
        <v>0.41271999999999998</v>
      </c>
      <c r="EH2">
        <v>31</v>
      </c>
      <c r="EI2">
        <v>1.2931999999999999</v>
      </c>
      <c r="EJ2">
        <v>10</v>
      </c>
      <c r="EK2">
        <v>1.2251000000000001</v>
      </c>
      <c r="EL2">
        <v>5</v>
      </c>
      <c r="EM2">
        <v>0.8377</v>
      </c>
      <c r="EN2">
        <v>15</v>
      </c>
    </row>
    <row r="3" spans="1:144">
      <c r="A3" t="s">
        <v>70</v>
      </c>
      <c r="C3">
        <v>174.928</v>
      </c>
      <c r="D3">
        <v>38</v>
      </c>
      <c r="E3">
        <v>793.09100000000001</v>
      </c>
      <c r="F3">
        <v>13</v>
      </c>
      <c r="G3">
        <v>796.43899999999996</v>
      </c>
      <c r="H3">
        <v>8</v>
      </c>
      <c r="I3">
        <v>1100</v>
      </c>
      <c r="J3">
        <v>7</v>
      </c>
      <c r="K3">
        <v>698.221</v>
      </c>
      <c r="L3">
        <v>12</v>
      </c>
      <c r="M3">
        <v>581.18399999999997</v>
      </c>
      <c r="N3">
        <v>13</v>
      </c>
      <c r="O3">
        <v>980.55700000000002</v>
      </c>
      <c r="P3">
        <v>9</v>
      </c>
      <c r="Q3">
        <v>2310</v>
      </c>
      <c r="R3">
        <v>3</v>
      </c>
      <c r="S3">
        <v>96.427000000000007</v>
      </c>
      <c r="T3">
        <v>47</v>
      </c>
      <c r="U3">
        <v>271.04599999999999</v>
      </c>
      <c r="V3">
        <v>17</v>
      </c>
      <c r="W3">
        <v>399.82</v>
      </c>
      <c r="X3">
        <v>8</v>
      </c>
      <c r="Y3">
        <v>1620</v>
      </c>
      <c r="Z3">
        <v>3</v>
      </c>
      <c r="AA3">
        <v>122.404</v>
      </c>
      <c r="AB3">
        <v>59</v>
      </c>
      <c r="AC3">
        <v>2440</v>
      </c>
      <c r="AD3">
        <v>2</v>
      </c>
      <c r="AE3">
        <v>254.32</v>
      </c>
      <c r="AF3">
        <v>19</v>
      </c>
      <c r="AG3">
        <v>0</v>
      </c>
      <c r="AH3">
        <v>999</v>
      </c>
      <c r="AI3">
        <v>1140</v>
      </c>
      <c r="AJ3">
        <v>4</v>
      </c>
      <c r="AK3">
        <v>130.279</v>
      </c>
      <c r="AL3">
        <v>42</v>
      </c>
      <c r="AM3">
        <v>367.47300000000001</v>
      </c>
      <c r="AN3">
        <v>3</v>
      </c>
      <c r="AO3">
        <v>2690</v>
      </c>
      <c r="AP3">
        <v>2</v>
      </c>
      <c r="AQ3">
        <v>1900</v>
      </c>
      <c r="AR3">
        <v>2</v>
      </c>
      <c r="AS3">
        <v>3290</v>
      </c>
      <c r="AT3">
        <v>3</v>
      </c>
      <c r="AU3">
        <v>380.13900000000001</v>
      </c>
      <c r="AV3">
        <v>50</v>
      </c>
      <c r="AW3">
        <v>0</v>
      </c>
      <c r="AX3">
        <v>999</v>
      </c>
      <c r="AY3">
        <v>254.78899999999999</v>
      </c>
      <c r="AZ3">
        <v>34</v>
      </c>
      <c r="BA3">
        <v>1890</v>
      </c>
      <c r="BB3">
        <v>9</v>
      </c>
      <c r="BC3">
        <v>82.468999999999994</v>
      </c>
      <c r="BD3">
        <v>88</v>
      </c>
      <c r="BE3">
        <v>1650</v>
      </c>
      <c r="BF3">
        <v>15</v>
      </c>
      <c r="BG3">
        <v>752.38900000000001</v>
      </c>
      <c r="BH3">
        <v>19</v>
      </c>
      <c r="BI3">
        <v>1750</v>
      </c>
      <c r="BJ3">
        <v>16</v>
      </c>
      <c r="BK3">
        <v>1480</v>
      </c>
      <c r="BL3">
        <v>16</v>
      </c>
      <c r="BM3">
        <v>380.13900000000001</v>
      </c>
      <c r="BN3">
        <v>50</v>
      </c>
      <c r="BO3">
        <v>2880</v>
      </c>
      <c r="BP3">
        <v>11</v>
      </c>
      <c r="BQ3">
        <v>2140</v>
      </c>
      <c r="BR3">
        <v>6</v>
      </c>
      <c r="BS3">
        <v>1730</v>
      </c>
      <c r="BT3">
        <v>15</v>
      </c>
      <c r="BV3" t="s">
        <v>70</v>
      </c>
      <c r="BW3">
        <v>9.2066999999999996E-2</v>
      </c>
      <c r="BX3">
        <v>38</v>
      </c>
      <c r="BY3">
        <v>0.41742000000000001</v>
      </c>
      <c r="BZ3">
        <v>13</v>
      </c>
      <c r="CA3">
        <v>0.41918</v>
      </c>
      <c r="CB3">
        <v>8</v>
      </c>
      <c r="CC3">
        <v>0.57894999999999996</v>
      </c>
      <c r="CD3">
        <v>7</v>
      </c>
      <c r="CE3">
        <v>0.36747999999999997</v>
      </c>
      <c r="CF3">
        <v>12</v>
      </c>
      <c r="CG3">
        <v>0.30589</v>
      </c>
      <c r="CH3">
        <v>13</v>
      </c>
      <c r="CI3">
        <v>0.51607999999999998</v>
      </c>
      <c r="CJ3">
        <v>9</v>
      </c>
      <c r="CK3">
        <v>1.2158</v>
      </c>
      <c r="CL3">
        <v>3</v>
      </c>
      <c r="CM3">
        <v>5.0750999999999998E-2</v>
      </c>
      <c r="CN3">
        <v>47</v>
      </c>
      <c r="CO3">
        <v>0.14266000000000001</v>
      </c>
      <c r="CP3">
        <v>17</v>
      </c>
      <c r="CQ3">
        <v>0.21043000000000001</v>
      </c>
      <c r="CR3">
        <v>8</v>
      </c>
      <c r="CS3">
        <v>0.85263</v>
      </c>
      <c r="CT3">
        <v>3</v>
      </c>
      <c r="CU3">
        <v>6.4422999999999994E-2</v>
      </c>
      <c r="CV3">
        <v>59</v>
      </c>
      <c r="CW3">
        <v>1.2842</v>
      </c>
      <c r="CX3">
        <v>2</v>
      </c>
      <c r="CY3">
        <v>0.13385</v>
      </c>
      <c r="CZ3">
        <v>19</v>
      </c>
      <c r="DA3">
        <v>0</v>
      </c>
      <c r="DB3">
        <v>999</v>
      </c>
      <c r="DC3">
        <v>0.6</v>
      </c>
      <c r="DD3">
        <v>4</v>
      </c>
      <c r="DE3">
        <v>6.8568000000000004E-2</v>
      </c>
      <c r="DF3">
        <v>42</v>
      </c>
      <c r="DG3">
        <v>0.19341</v>
      </c>
      <c r="DH3">
        <v>3</v>
      </c>
      <c r="DI3">
        <v>1.4157999999999999</v>
      </c>
      <c r="DJ3">
        <v>2</v>
      </c>
      <c r="DK3">
        <v>1</v>
      </c>
      <c r="DL3">
        <v>2</v>
      </c>
      <c r="DM3">
        <v>1.7316</v>
      </c>
      <c r="DN3">
        <v>3</v>
      </c>
      <c r="DO3">
        <v>0.20007</v>
      </c>
      <c r="DP3">
        <v>50</v>
      </c>
      <c r="DQ3">
        <v>0</v>
      </c>
      <c r="DR3">
        <v>999</v>
      </c>
      <c r="DS3">
        <v>0.1341</v>
      </c>
      <c r="DT3">
        <v>34</v>
      </c>
      <c r="DU3">
        <v>0.99473999999999996</v>
      </c>
      <c r="DV3">
        <v>9</v>
      </c>
      <c r="DW3">
        <v>4.3404999999999999E-2</v>
      </c>
      <c r="DX3">
        <v>88</v>
      </c>
      <c r="DY3">
        <v>0.86841999999999997</v>
      </c>
      <c r="DZ3">
        <v>15</v>
      </c>
      <c r="EA3">
        <v>0.39599000000000001</v>
      </c>
      <c r="EB3">
        <v>19</v>
      </c>
      <c r="EC3">
        <v>0.92105000000000004</v>
      </c>
      <c r="ED3">
        <v>16</v>
      </c>
      <c r="EE3">
        <v>0.77895000000000003</v>
      </c>
      <c r="EF3">
        <v>16</v>
      </c>
      <c r="EG3">
        <v>0.20007</v>
      </c>
      <c r="EH3">
        <v>50</v>
      </c>
      <c r="EI3">
        <v>1.5158</v>
      </c>
      <c r="EJ3">
        <v>11</v>
      </c>
      <c r="EK3">
        <v>1.1263000000000001</v>
      </c>
      <c r="EL3">
        <v>6</v>
      </c>
      <c r="EM3">
        <v>0.91052999999999995</v>
      </c>
      <c r="EN3">
        <v>15</v>
      </c>
    </row>
    <row r="4" spans="1:144">
      <c r="A4" t="s">
        <v>71</v>
      </c>
      <c r="C4">
        <v>250.952</v>
      </c>
      <c r="D4">
        <v>32</v>
      </c>
      <c r="E4">
        <v>1190</v>
      </c>
      <c r="F4">
        <v>10</v>
      </c>
      <c r="G4">
        <v>884.43799999999999</v>
      </c>
      <c r="H4">
        <v>11</v>
      </c>
      <c r="I4">
        <v>1250</v>
      </c>
      <c r="J4">
        <v>9</v>
      </c>
      <c r="K4">
        <v>1200</v>
      </c>
      <c r="L4">
        <v>8</v>
      </c>
      <c r="M4">
        <v>737.81899999999996</v>
      </c>
      <c r="N4">
        <v>13</v>
      </c>
      <c r="O4">
        <v>1190</v>
      </c>
      <c r="P4">
        <v>7</v>
      </c>
      <c r="Q4">
        <v>2740</v>
      </c>
      <c r="R4">
        <v>3</v>
      </c>
      <c r="S4">
        <v>0</v>
      </c>
      <c r="T4">
        <v>999</v>
      </c>
      <c r="U4">
        <v>439.13299999999998</v>
      </c>
      <c r="V4">
        <v>3</v>
      </c>
      <c r="W4">
        <v>449.666</v>
      </c>
      <c r="X4">
        <v>8</v>
      </c>
      <c r="Y4">
        <v>2240</v>
      </c>
      <c r="Z4">
        <v>3</v>
      </c>
      <c r="AA4">
        <v>617.428</v>
      </c>
      <c r="AB4">
        <v>15</v>
      </c>
      <c r="AC4">
        <v>2270</v>
      </c>
      <c r="AD4">
        <v>3</v>
      </c>
      <c r="AE4">
        <v>844.84799999999996</v>
      </c>
      <c r="AF4">
        <v>8</v>
      </c>
      <c r="AG4">
        <v>0</v>
      </c>
      <c r="AH4">
        <v>999</v>
      </c>
      <c r="AI4">
        <v>1480</v>
      </c>
      <c r="AJ4">
        <v>4</v>
      </c>
      <c r="AK4">
        <v>91.216999999999999</v>
      </c>
      <c r="AL4">
        <v>74</v>
      </c>
      <c r="AM4">
        <v>439.13299999999998</v>
      </c>
      <c r="AN4">
        <v>3</v>
      </c>
      <c r="AO4">
        <v>3110</v>
      </c>
      <c r="AP4">
        <v>2</v>
      </c>
      <c r="AQ4">
        <v>2140</v>
      </c>
      <c r="AR4">
        <v>2</v>
      </c>
      <c r="AS4">
        <v>3940</v>
      </c>
      <c r="AT4">
        <v>3</v>
      </c>
      <c r="AU4">
        <v>933.85199999999998</v>
      </c>
      <c r="AV4">
        <v>33</v>
      </c>
      <c r="AW4">
        <v>0</v>
      </c>
      <c r="AX4">
        <v>999</v>
      </c>
      <c r="AY4">
        <v>475.51299999999998</v>
      </c>
      <c r="AZ4">
        <v>31</v>
      </c>
      <c r="BA4">
        <v>2470</v>
      </c>
      <c r="BB4">
        <v>10</v>
      </c>
      <c r="BC4">
        <v>222.10499999999999</v>
      </c>
      <c r="BD4">
        <v>29</v>
      </c>
      <c r="BE4">
        <v>1350</v>
      </c>
      <c r="BF4">
        <v>20</v>
      </c>
      <c r="BG4">
        <v>891.61900000000003</v>
      </c>
      <c r="BH4">
        <v>24</v>
      </c>
      <c r="BI4">
        <v>1920</v>
      </c>
      <c r="BJ4">
        <v>20</v>
      </c>
      <c r="BK4">
        <v>2300</v>
      </c>
      <c r="BL4">
        <v>15</v>
      </c>
      <c r="BM4">
        <v>933.85199999999998</v>
      </c>
      <c r="BN4">
        <v>33</v>
      </c>
      <c r="BO4">
        <v>3740</v>
      </c>
      <c r="BP4">
        <v>12</v>
      </c>
      <c r="BQ4">
        <v>2940</v>
      </c>
      <c r="BR4">
        <v>6</v>
      </c>
      <c r="BS4">
        <v>1570</v>
      </c>
      <c r="BT4">
        <v>17</v>
      </c>
      <c r="BV4" t="s">
        <v>71</v>
      </c>
      <c r="BW4">
        <v>0.11727</v>
      </c>
      <c r="BX4">
        <v>32</v>
      </c>
      <c r="BY4">
        <v>0.55606999999999995</v>
      </c>
      <c r="BZ4">
        <v>10</v>
      </c>
      <c r="CA4">
        <v>0.41328999999999999</v>
      </c>
      <c r="CB4">
        <v>11</v>
      </c>
      <c r="CC4">
        <v>0.58411000000000002</v>
      </c>
      <c r="CD4">
        <v>9</v>
      </c>
      <c r="CE4">
        <v>0.56074999999999997</v>
      </c>
      <c r="CF4">
        <v>8</v>
      </c>
      <c r="CG4">
        <v>0.34477999999999998</v>
      </c>
      <c r="CH4">
        <v>13</v>
      </c>
      <c r="CI4">
        <v>0.55606999999999995</v>
      </c>
      <c r="CJ4">
        <v>7</v>
      </c>
      <c r="CK4">
        <v>1.2804</v>
      </c>
      <c r="CL4">
        <v>3</v>
      </c>
      <c r="CM4">
        <v>0</v>
      </c>
      <c r="CN4">
        <v>999</v>
      </c>
      <c r="CO4">
        <v>0.20519999999999999</v>
      </c>
      <c r="CP4">
        <v>3</v>
      </c>
      <c r="CQ4">
        <v>0.21012</v>
      </c>
      <c r="CR4">
        <v>8</v>
      </c>
      <c r="CS4">
        <v>1.0467</v>
      </c>
      <c r="CT4">
        <v>3</v>
      </c>
      <c r="CU4">
        <v>0.28852</v>
      </c>
      <c r="CV4">
        <v>15</v>
      </c>
      <c r="CW4">
        <v>1.0607</v>
      </c>
      <c r="CX4">
        <v>3</v>
      </c>
      <c r="CY4">
        <v>0.39478999999999997</v>
      </c>
      <c r="CZ4">
        <v>8</v>
      </c>
      <c r="DA4">
        <v>0</v>
      </c>
      <c r="DB4">
        <v>999</v>
      </c>
      <c r="DC4">
        <v>0.69159000000000004</v>
      </c>
      <c r="DD4">
        <v>4</v>
      </c>
      <c r="DE4">
        <v>4.2625000000000003E-2</v>
      </c>
      <c r="DF4">
        <v>74</v>
      </c>
      <c r="DG4">
        <v>0.20519999999999999</v>
      </c>
      <c r="DH4">
        <v>3</v>
      </c>
      <c r="DI4">
        <v>1.4533</v>
      </c>
      <c r="DJ4">
        <v>2</v>
      </c>
      <c r="DK4">
        <v>1</v>
      </c>
      <c r="DL4">
        <v>2</v>
      </c>
      <c r="DM4">
        <v>1.8411</v>
      </c>
      <c r="DN4">
        <v>3</v>
      </c>
      <c r="DO4">
        <v>0.43637999999999999</v>
      </c>
      <c r="DP4">
        <v>33</v>
      </c>
      <c r="DQ4">
        <v>0</v>
      </c>
      <c r="DR4">
        <v>999</v>
      </c>
      <c r="DS4">
        <v>0.22220000000000001</v>
      </c>
      <c r="DT4">
        <v>31</v>
      </c>
      <c r="DU4">
        <v>1.1541999999999999</v>
      </c>
      <c r="DV4">
        <v>10</v>
      </c>
      <c r="DW4">
        <v>0.10378999999999999</v>
      </c>
      <c r="DX4">
        <v>29</v>
      </c>
      <c r="DY4">
        <v>0.63083999999999996</v>
      </c>
      <c r="DZ4">
        <v>20</v>
      </c>
      <c r="EA4">
        <v>0.41664000000000001</v>
      </c>
      <c r="EB4">
        <v>24</v>
      </c>
      <c r="EC4">
        <v>0.8972</v>
      </c>
      <c r="ED4">
        <v>20</v>
      </c>
      <c r="EE4">
        <v>1.0748</v>
      </c>
      <c r="EF4">
        <v>15</v>
      </c>
      <c r="EG4">
        <v>0.43637999999999999</v>
      </c>
      <c r="EH4">
        <v>33</v>
      </c>
      <c r="EI4">
        <v>1.7477</v>
      </c>
      <c r="EJ4">
        <v>12</v>
      </c>
      <c r="EK4">
        <v>1.3737999999999999</v>
      </c>
      <c r="EL4">
        <v>6</v>
      </c>
      <c r="EM4">
        <v>0.73363999999999996</v>
      </c>
      <c r="EN4">
        <v>17</v>
      </c>
    </row>
    <row r="5" spans="1:144">
      <c r="A5" t="s">
        <v>72</v>
      </c>
      <c r="C5">
        <v>145.07900000000001</v>
      </c>
      <c r="D5">
        <v>40</v>
      </c>
      <c r="E5">
        <v>974.03499999999997</v>
      </c>
      <c r="F5">
        <v>11</v>
      </c>
      <c r="G5">
        <v>921.86</v>
      </c>
      <c r="H5">
        <v>8</v>
      </c>
      <c r="I5">
        <v>1320</v>
      </c>
      <c r="J5">
        <v>6</v>
      </c>
      <c r="K5">
        <v>1110</v>
      </c>
      <c r="L5">
        <v>7</v>
      </c>
      <c r="M5">
        <v>564.54</v>
      </c>
      <c r="N5">
        <v>14</v>
      </c>
      <c r="O5">
        <v>1180</v>
      </c>
      <c r="P5">
        <v>6</v>
      </c>
      <c r="Q5">
        <v>2900</v>
      </c>
      <c r="R5">
        <v>2</v>
      </c>
      <c r="S5">
        <v>43.773000000000003</v>
      </c>
      <c r="T5">
        <v>82</v>
      </c>
      <c r="U5">
        <v>382.43</v>
      </c>
      <c r="V5">
        <v>10</v>
      </c>
      <c r="W5">
        <v>421.18299999999999</v>
      </c>
      <c r="X5">
        <v>7</v>
      </c>
      <c r="Y5">
        <v>2220</v>
      </c>
      <c r="Z5">
        <v>2</v>
      </c>
      <c r="AA5">
        <v>697.95799999999997</v>
      </c>
      <c r="AB5">
        <v>9</v>
      </c>
      <c r="AC5">
        <v>2810</v>
      </c>
      <c r="AD5">
        <v>2</v>
      </c>
      <c r="AE5">
        <v>353.45800000000003</v>
      </c>
      <c r="AF5">
        <v>14</v>
      </c>
      <c r="AG5">
        <v>7.7969999999999997</v>
      </c>
      <c r="AH5">
        <v>135</v>
      </c>
      <c r="AI5">
        <v>1510</v>
      </c>
      <c r="AJ5">
        <v>3</v>
      </c>
      <c r="AK5">
        <v>191.88200000000001</v>
      </c>
      <c r="AL5">
        <v>25</v>
      </c>
      <c r="AM5">
        <v>426.20299999999997</v>
      </c>
      <c r="AN5">
        <v>2</v>
      </c>
      <c r="AO5">
        <v>3170</v>
      </c>
      <c r="AP5">
        <v>2</v>
      </c>
      <c r="AQ5">
        <v>2240</v>
      </c>
      <c r="AR5">
        <v>2</v>
      </c>
      <c r="AS5">
        <v>4090</v>
      </c>
      <c r="AT5">
        <v>3</v>
      </c>
      <c r="AU5">
        <v>82.231999999999999</v>
      </c>
      <c r="AV5">
        <v>153</v>
      </c>
      <c r="AW5">
        <v>0</v>
      </c>
      <c r="AX5">
        <v>999</v>
      </c>
      <c r="AY5">
        <v>210.77500000000001</v>
      </c>
      <c r="AZ5">
        <v>37</v>
      </c>
      <c r="BA5">
        <v>2580</v>
      </c>
      <c r="BB5">
        <v>7</v>
      </c>
      <c r="BC5">
        <v>38.347999999999999</v>
      </c>
      <c r="BD5">
        <v>186</v>
      </c>
      <c r="BE5">
        <v>1620</v>
      </c>
      <c r="BF5">
        <v>16</v>
      </c>
      <c r="BG5">
        <v>1060</v>
      </c>
      <c r="BH5">
        <v>14</v>
      </c>
      <c r="BI5">
        <v>1630</v>
      </c>
      <c r="BJ5">
        <v>14</v>
      </c>
      <c r="BK5">
        <v>2050</v>
      </c>
      <c r="BL5">
        <v>15</v>
      </c>
      <c r="BM5">
        <v>82.231999999999999</v>
      </c>
      <c r="BN5">
        <v>153</v>
      </c>
      <c r="BO5">
        <v>2770</v>
      </c>
      <c r="BP5">
        <v>10</v>
      </c>
      <c r="BQ5">
        <v>2790</v>
      </c>
      <c r="BR5">
        <v>5</v>
      </c>
      <c r="BS5">
        <v>1660</v>
      </c>
      <c r="BT5">
        <v>16</v>
      </c>
      <c r="BV5" t="s">
        <v>72</v>
      </c>
      <c r="BW5">
        <v>6.4767000000000005E-2</v>
      </c>
      <c r="BX5">
        <v>40</v>
      </c>
      <c r="BY5">
        <v>0.43484</v>
      </c>
      <c r="BZ5">
        <v>11</v>
      </c>
      <c r="CA5">
        <v>0.41154000000000002</v>
      </c>
      <c r="CB5">
        <v>8</v>
      </c>
      <c r="CC5">
        <v>0.58928999999999998</v>
      </c>
      <c r="CD5">
        <v>6</v>
      </c>
      <c r="CE5">
        <v>0.49553999999999998</v>
      </c>
      <c r="CF5">
        <v>7</v>
      </c>
      <c r="CG5">
        <v>0.25202999999999998</v>
      </c>
      <c r="CH5">
        <v>14</v>
      </c>
      <c r="CI5">
        <v>0.52678999999999998</v>
      </c>
      <c r="CJ5">
        <v>6</v>
      </c>
      <c r="CK5">
        <v>1.2946</v>
      </c>
      <c r="CL5">
        <v>2</v>
      </c>
      <c r="CM5">
        <v>1.9542E-2</v>
      </c>
      <c r="CN5">
        <v>82</v>
      </c>
      <c r="CO5">
        <v>0.17072999999999999</v>
      </c>
      <c r="CP5">
        <v>10</v>
      </c>
      <c r="CQ5">
        <v>0.18803</v>
      </c>
      <c r="CR5">
        <v>7</v>
      </c>
      <c r="CS5">
        <v>0.99107000000000001</v>
      </c>
      <c r="CT5">
        <v>2</v>
      </c>
      <c r="CU5">
        <v>0.31158999999999998</v>
      </c>
      <c r="CV5">
        <v>9</v>
      </c>
      <c r="CW5">
        <v>1.2544999999999999</v>
      </c>
      <c r="CX5">
        <v>2</v>
      </c>
      <c r="CY5">
        <v>0.15779000000000001</v>
      </c>
      <c r="CZ5">
        <v>14</v>
      </c>
      <c r="DA5">
        <v>3.4808E-3</v>
      </c>
      <c r="DB5">
        <v>135</v>
      </c>
      <c r="DC5">
        <v>0.67410999999999999</v>
      </c>
      <c r="DD5">
        <v>3</v>
      </c>
      <c r="DE5">
        <v>8.5662000000000002E-2</v>
      </c>
      <c r="DF5">
        <v>25</v>
      </c>
      <c r="DG5">
        <v>0.19026999999999999</v>
      </c>
      <c r="DH5">
        <v>2</v>
      </c>
      <c r="DI5">
        <v>1.4152</v>
      </c>
      <c r="DJ5">
        <v>2</v>
      </c>
      <c r="DK5">
        <v>1</v>
      </c>
      <c r="DL5">
        <v>2</v>
      </c>
      <c r="DM5">
        <v>1.8259000000000001</v>
      </c>
      <c r="DN5">
        <v>3</v>
      </c>
      <c r="DO5">
        <v>3.6711000000000001E-2</v>
      </c>
      <c r="DP5">
        <v>153</v>
      </c>
      <c r="DQ5">
        <v>0</v>
      </c>
      <c r="DR5">
        <v>999</v>
      </c>
      <c r="DS5">
        <v>9.4095999999999999E-2</v>
      </c>
      <c r="DT5">
        <v>37</v>
      </c>
      <c r="DU5">
        <v>1.1517999999999999</v>
      </c>
      <c r="DV5">
        <v>7</v>
      </c>
      <c r="DW5">
        <v>1.712E-2</v>
      </c>
      <c r="DX5">
        <v>186</v>
      </c>
      <c r="DY5">
        <v>0.72321000000000002</v>
      </c>
      <c r="DZ5">
        <v>16</v>
      </c>
      <c r="EA5">
        <v>0.47321000000000002</v>
      </c>
      <c r="EB5">
        <v>14</v>
      </c>
      <c r="EC5">
        <v>0.72767999999999999</v>
      </c>
      <c r="ED5">
        <v>14</v>
      </c>
      <c r="EE5">
        <v>0.91517999999999999</v>
      </c>
      <c r="EF5">
        <v>15</v>
      </c>
      <c r="EG5">
        <v>3.6711000000000001E-2</v>
      </c>
      <c r="EH5">
        <v>153</v>
      </c>
      <c r="EI5">
        <v>1.2365999999999999</v>
      </c>
      <c r="EJ5">
        <v>10</v>
      </c>
      <c r="EK5">
        <v>1.2455000000000001</v>
      </c>
      <c r="EL5">
        <v>5</v>
      </c>
      <c r="EM5">
        <v>0.74107000000000001</v>
      </c>
      <c r="EN5">
        <v>16</v>
      </c>
    </row>
    <row r="6" spans="1:144">
      <c r="A6" t="s">
        <v>73</v>
      </c>
      <c r="C6">
        <v>247.339</v>
      </c>
      <c r="D6">
        <v>20</v>
      </c>
      <c r="E6">
        <v>767.11199999999997</v>
      </c>
      <c r="F6">
        <v>11</v>
      </c>
      <c r="G6">
        <v>811.02800000000002</v>
      </c>
      <c r="H6">
        <v>7</v>
      </c>
      <c r="I6">
        <v>1340</v>
      </c>
      <c r="J6">
        <v>5</v>
      </c>
      <c r="K6">
        <v>912.90700000000004</v>
      </c>
      <c r="L6">
        <v>7</v>
      </c>
      <c r="M6">
        <v>521.20000000000005</v>
      </c>
      <c r="N6">
        <v>13</v>
      </c>
      <c r="O6">
        <v>1040</v>
      </c>
      <c r="P6">
        <v>6</v>
      </c>
      <c r="Q6">
        <v>2680</v>
      </c>
      <c r="R6">
        <v>2</v>
      </c>
      <c r="S6">
        <v>58.46</v>
      </c>
      <c r="T6">
        <v>51</v>
      </c>
      <c r="U6">
        <v>363.745</v>
      </c>
      <c r="V6">
        <v>9</v>
      </c>
      <c r="W6">
        <v>396.12299999999999</v>
      </c>
      <c r="X6">
        <v>6</v>
      </c>
      <c r="Y6">
        <v>1960</v>
      </c>
      <c r="Z6">
        <v>2</v>
      </c>
      <c r="AA6">
        <v>327.10599999999999</v>
      </c>
      <c r="AB6">
        <v>18</v>
      </c>
      <c r="AC6">
        <v>2580</v>
      </c>
      <c r="AD6">
        <v>2</v>
      </c>
      <c r="AE6">
        <v>321.10700000000003</v>
      </c>
      <c r="AF6">
        <v>11</v>
      </c>
      <c r="AG6">
        <v>0.443</v>
      </c>
      <c r="AH6">
        <v>999</v>
      </c>
      <c r="AI6">
        <v>1490</v>
      </c>
      <c r="AJ6">
        <v>3</v>
      </c>
      <c r="AK6">
        <v>190.22300000000001</v>
      </c>
      <c r="AL6">
        <v>21</v>
      </c>
      <c r="AM6">
        <v>422.20499999999998</v>
      </c>
      <c r="AN6">
        <v>2</v>
      </c>
      <c r="AO6">
        <v>2900</v>
      </c>
      <c r="AP6">
        <v>2</v>
      </c>
      <c r="AQ6">
        <v>2150</v>
      </c>
      <c r="AR6">
        <v>1</v>
      </c>
      <c r="AS6">
        <v>3720</v>
      </c>
      <c r="AT6">
        <v>3</v>
      </c>
      <c r="AU6">
        <v>636.04999999999995</v>
      </c>
      <c r="AV6">
        <v>33</v>
      </c>
      <c r="AW6">
        <v>0</v>
      </c>
      <c r="AX6">
        <v>999</v>
      </c>
      <c r="AY6">
        <v>349.82299999999998</v>
      </c>
      <c r="AZ6">
        <v>27</v>
      </c>
      <c r="BA6">
        <v>2100</v>
      </c>
      <c r="BB6">
        <v>8</v>
      </c>
      <c r="BC6">
        <v>0</v>
      </c>
      <c r="BD6">
        <v>999</v>
      </c>
      <c r="BE6">
        <v>1700</v>
      </c>
      <c r="BF6">
        <v>14</v>
      </c>
      <c r="BG6">
        <v>795.18100000000004</v>
      </c>
      <c r="BH6">
        <v>18</v>
      </c>
      <c r="BI6">
        <v>1690</v>
      </c>
      <c r="BJ6">
        <v>13</v>
      </c>
      <c r="BK6">
        <v>1840</v>
      </c>
      <c r="BL6">
        <v>14</v>
      </c>
      <c r="BM6">
        <v>636.04999999999995</v>
      </c>
      <c r="BN6">
        <v>33</v>
      </c>
      <c r="BO6">
        <v>3120</v>
      </c>
      <c r="BP6">
        <v>9</v>
      </c>
      <c r="BQ6">
        <v>2450</v>
      </c>
      <c r="BR6">
        <v>5</v>
      </c>
      <c r="BS6">
        <v>1700</v>
      </c>
      <c r="BT6">
        <v>14</v>
      </c>
      <c r="BV6" t="s">
        <v>73</v>
      </c>
      <c r="BW6">
        <v>0.11504</v>
      </c>
      <c r="BX6">
        <v>20</v>
      </c>
      <c r="BY6">
        <v>0.35680000000000001</v>
      </c>
      <c r="BZ6">
        <v>11</v>
      </c>
      <c r="CA6">
        <v>0.37722</v>
      </c>
      <c r="CB6">
        <v>7</v>
      </c>
      <c r="CC6">
        <v>0.62326000000000004</v>
      </c>
      <c r="CD6">
        <v>5</v>
      </c>
      <c r="CE6">
        <v>0.42460999999999999</v>
      </c>
      <c r="CF6">
        <v>7</v>
      </c>
      <c r="CG6">
        <v>0.24242</v>
      </c>
      <c r="CH6">
        <v>13</v>
      </c>
      <c r="CI6">
        <v>0.48371999999999998</v>
      </c>
      <c r="CJ6">
        <v>6</v>
      </c>
      <c r="CK6">
        <v>1.2464999999999999</v>
      </c>
      <c r="CL6">
        <v>2</v>
      </c>
      <c r="CM6">
        <v>2.7191E-2</v>
      </c>
      <c r="CN6">
        <v>51</v>
      </c>
      <c r="CO6">
        <v>0.16918</v>
      </c>
      <c r="CP6">
        <v>9</v>
      </c>
      <c r="CQ6">
        <v>0.18423999999999999</v>
      </c>
      <c r="CR6">
        <v>6</v>
      </c>
      <c r="CS6">
        <v>0.91163000000000005</v>
      </c>
      <c r="CT6">
        <v>2</v>
      </c>
      <c r="CU6">
        <v>0.15214</v>
      </c>
      <c r="CV6">
        <v>18</v>
      </c>
      <c r="CW6">
        <v>1.2</v>
      </c>
      <c r="CX6">
        <v>2</v>
      </c>
      <c r="CY6">
        <v>0.14935000000000001</v>
      </c>
      <c r="CZ6">
        <v>11</v>
      </c>
      <c r="DA6">
        <v>2.0604999999999999E-4</v>
      </c>
      <c r="DB6">
        <v>999</v>
      </c>
      <c r="DC6">
        <v>0.69301999999999997</v>
      </c>
      <c r="DD6">
        <v>3</v>
      </c>
      <c r="DE6">
        <v>8.8475999999999999E-2</v>
      </c>
      <c r="DF6">
        <v>21</v>
      </c>
      <c r="DG6">
        <v>0.19636999999999999</v>
      </c>
      <c r="DH6">
        <v>2</v>
      </c>
      <c r="DI6">
        <v>1.3488</v>
      </c>
      <c r="DJ6">
        <v>2</v>
      </c>
      <c r="DK6">
        <v>1</v>
      </c>
      <c r="DL6">
        <v>1</v>
      </c>
      <c r="DM6">
        <v>1.7302</v>
      </c>
      <c r="DN6">
        <v>3</v>
      </c>
      <c r="DO6">
        <v>0.29583999999999999</v>
      </c>
      <c r="DP6">
        <v>33</v>
      </c>
      <c r="DQ6">
        <v>0</v>
      </c>
      <c r="DR6">
        <v>999</v>
      </c>
      <c r="DS6">
        <v>0.16270999999999999</v>
      </c>
      <c r="DT6">
        <v>27</v>
      </c>
      <c r="DU6">
        <v>0.97674000000000005</v>
      </c>
      <c r="DV6">
        <v>8</v>
      </c>
      <c r="DW6">
        <v>0</v>
      </c>
      <c r="DX6">
        <v>999</v>
      </c>
      <c r="DY6">
        <v>0.79069999999999996</v>
      </c>
      <c r="DZ6">
        <v>14</v>
      </c>
      <c r="EA6">
        <v>0.36985000000000001</v>
      </c>
      <c r="EB6">
        <v>18</v>
      </c>
      <c r="EC6">
        <v>0.78605000000000003</v>
      </c>
      <c r="ED6">
        <v>13</v>
      </c>
      <c r="EE6">
        <v>0.85580999999999996</v>
      </c>
      <c r="EF6">
        <v>14</v>
      </c>
      <c r="EG6">
        <v>0.29583999999999999</v>
      </c>
      <c r="EH6">
        <v>33</v>
      </c>
      <c r="EI6">
        <v>1.4512</v>
      </c>
      <c r="EJ6">
        <v>9</v>
      </c>
      <c r="EK6">
        <v>1.1395</v>
      </c>
      <c r="EL6">
        <v>5</v>
      </c>
      <c r="EM6">
        <v>0.79069999999999996</v>
      </c>
      <c r="EN6">
        <v>14</v>
      </c>
    </row>
    <row r="7" spans="1:144">
      <c r="A7" t="s">
        <v>74</v>
      </c>
      <c r="C7">
        <v>221.77699999999999</v>
      </c>
      <c r="D7">
        <v>16</v>
      </c>
      <c r="E7">
        <v>520.79100000000005</v>
      </c>
      <c r="F7">
        <v>16</v>
      </c>
      <c r="G7">
        <v>809.90700000000004</v>
      </c>
      <c r="H7">
        <v>5</v>
      </c>
      <c r="I7">
        <v>1200</v>
      </c>
      <c r="J7">
        <v>4</v>
      </c>
      <c r="K7">
        <v>668.06600000000003</v>
      </c>
      <c r="L7">
        <v>10</v>
      </c>
      <c r="M7">
        <v>615.49199999999996</v>
      </c>
      <c r="N7">
        <v>10</v>
      </c>
      <c r="O7">
        <v>889.81700000000001</v>
      </c>
      <c r="P7">
        <v>7</v>
      </c>
      <c r="Q7">
        <v>2380</v>
      </c>
      <c r="R7">
        <v>2</v>
      </c>
      <c r="S7">
        <v>44.853000000000002</v>
      </c>
      <c r="T7">
        <v>18</v>
      </c>
      <c r="U7">
        <v>370.25299999999999</v>
      </c>
      <c r="V7">
        <v>3</v>
      </c>
      <c r="W7">
        <v>418.69099999999997</v>
      </c>
      <c r="X7">
        <v>6</v>
      </c>
      <c r="Y7">
        <v>2040</v>
      </c>
      <c r="Z7">
        <v>2</v>
      </c>
      <c r="AA7">
        <v>204.125</v>
      </c>
      <c r="AB7">
        <v>40</v>
      </c>
      <c r="AC7">
        <v>2270</v>
      </c>
      <c r="AD7">
        <v>1</v>
      </c>
      <c r="AE7">
        <v>252.76499999999999</v>
      </c>
      <c r="AF7">
        <v>10</v>
      </c>
      <c r="AG7">
        <v>0</v>
      </c>
      <c r="AH7">
        <v>999</v>
      </c>
      <c r="AI7">
        <v>1490</v>
      </c>
      <c r="AJ7">
        <v>3</v>
      </c>
      <c r="AK7">
        <v>230.45099999999999</v>
      </c>
      <c r="AL7">
        <v>16</v>
      </c>
      <c r="AM7">
        <v>415.10500000000002</v>
      </c>
      <c r="AN7">
        <v>2</v>
      </c>
      <c r="AO7">
        <v>2520</v>
      </c>
      <c r="AP7">
        <v>2</v>
      </c>
      <c r="AQ7">
        <v>2010</v>
      </c>
      <c r="AR7">
        <v>1</v>
      </c>
      <c r="AS7">
        <v>3270</v>
      </c>
      <c r="AT7">
        <v>3</v>
      </c>
      <c r="AU7">
        <v>791.94100000000003</v>
      </c>
      <c r="AV7">
        <v>18</v>
      </c>
      <c r="AW7">
        <v>149.904</v>
      </c>
      <c r="AX7">
        <v>22</v>
      </c>
      <c r="AY7">
        <v>366.93099999999998</v>
      </c>
      <c r="AZ7">
        <v>15</v>
      </c>
      <c r="BA7">
        <v>1730</v>
      </c>
      <c r="BB7">
        <v>6</v>
      </c>
      <c r="BC7">
        <v>143.661</v>
      </c>
      <c r="BD7">
        <v>35</v>
      </c>
      <c r="BE7">
        <v>2070</v>
      </c>
      <c r="BF7">
        <v>8</v>
      </c>
      <c r="BG7">
        <v>650.70299999999997</v>
      </c>
      <c r="BH7">
        <v>12</v>
      </c>
      <c r="BI7">
        <v>1170</v>
      </c>
      <c r="BJ7">
        <v>8</v>
      </c>
      <c r="BK7">
        <v>1160</v>
      </c>
      <c r="BL7">
        <v>11</v>
      </c>
      <c r="BM7">
        <v>941.846</v>
      </c>
      <c r="BN7">
        <v>15</v>
      </c>
      <c r="BO7">
        <v>2760</v>
      </c>
      <c r="BP7">
        <v>7</v>
      </c>
      <c r="BQ7">
        <v>2100</v>
      </c>
      <c r="BR7">
        <v>4</v>
      </c>
      <c r="BS7">
        <v>2210</v>
      </c>
      <c r="BT7">
        <v>8</v>
      </c>
      <c r="BV7" t="s">
        <v>74</v>
      </c>
      <c r="BW7">
        <v>0.11033999999999999</v>
      </c>
      <c r="BX7">
        <v>16</v>
      </c>
      <c r="BY7">
        <v>0.2591</v>
      </c>
      <c r="BZ7">
        <v>16</v>
      </c>
      <c r="CA7">
        <v>0.40294000000000002</v>
      </c>
      <c r="CB7">
        <v>5</v>
      </c>
      <c r="CC7">
        <v>0.59701000000000004</v>
      </c>
      <c r="CD7">
        <v>4</v>
      </c>
      <c r="CE7">
        <v>0.33237</v>
      </c>
      <c r="CF7">
        <v>10</v>
      </c>
      <c r="CG7">
        <v>0.30620999999999998</v>
      </c>
      <c r="CH7">
        <v>10</v>
      </c>
      <c r="CI7">
        <v>0.44269999999999998</v>
      </c>
      <c r="CJ7">
        <v>7</v>
      </c>
      <c r="CK7">
        <v>1.1840999999999999</v>
      </c>
      <c r="CL7">
        <v>2</v>
      </c>
      <c r="CM7">
        <v>2.2315000000000002E-2</v>
      </c>
      <c r="CN7">
        <v>18</v>
      </c>
      <c r="CO7">
        <v>0.18421000000000001</v>
      </c>
      <c r="CP7">
        <v>3</v>
      </c>
      <c r="CQ7">
        <v>0.20830000000000001</v>
      </c>
      <c r="CR7">
        <v>6</v>
      </c>
      <c r="CS7">
        <v>1.0148999999999999</v>
      </c>
      <c r="CT7">
        <v>2</v>
      </c>
      <c r="CU7">
        <v>0.10155</v>
      </c>
      <c r="CV7">
        <v>40</v>
      </c>
      <c r="CW7">
        <v>1.1294</v>
      </c>
      <c r="CX7">
        <v>1</v>
      </c>
      <c r="CY7">
        <v>0.12575</v>
      </c>
      <c r="CZ7">
        <v>10</v>
      </c>
      <c r="DA7">
        <v>0</v>
      </c>
      <c r="DB7">
        <v>999</v>
      </c>
      <c r="DC7">
        <v>0.74129</v>
      </c>
      <c r="DD7">
        <v>3</v>
      </c>
      <c r="DE7">
        <v>0.11465</v>
      </c>
      <c r="DF7">
        <v>16</v>
      </c>
      <c r="DG7">
        <v>0.20652000000000001</v>
      </c>
      <c r="DH7">
        <v>2</v>
      </c>
      <c r="DI7">
        <v>1.2537</v>
      </c>
      <c r="DJ7">
        <v>2</v>
      </c>
      <c r="DK7">
        <v>1</v>
      </c>
      <c r="DL7">
        <v>1</v>
      </c>
      <c r="DM7">
        <v>1.6269</v>
      </c>
      <c r="DN7">
        <v>3</v>
      </c>
      <c r="DO7">
        <v>0.39400000000000002</v>
      </c>
      <c r="DP7">
        <v>18</v>
      </c>
      <c r="DQ7">
        <v>7.4579000000000006E-2</v>
      </c>
      <c r="DR7">
        <v>22</v>
      </c>
      <c r="DS7">
        <v>0.18254999999999999</v>
      </c>
      <c r="DT7">
        <v>15</v>
      </c>
      <c r="DU7">
        <v>0.86070000000000002</v>
      </c>
      <c r="DV7">
        <v>6</v>
      </c>
      <c r="DW7">
        <v>7.1472999999999995E-2</v>
      </c>
      <c r="DX7">
        <v>35</v>
      </c>
      <c r="DY7">
        <v>1.0299</v>
      </c>
      <c r="DZ7">
        <v>8</v>
      </c>
      <c r="EA7">
        <v>0.32373000000000002</v>
      </c>
      <c r="EB7">
        <v>12</v>
      </c>
      <c r="EC7">
        <v>0.58209</v>
      </c>
      <c r="ED7">
        <v>8</v>
      </c>
      <c r="EE7">
        <v>0.57711000000000001</v>
      </c>
      <c r="EF7">
        <v>11</v>
      </c>
      <c r="EG7">
        <v>0.46858</v>
      </c>
      <c r="EH7">
        <v>15</v>
      </c>
      <c r="EI7">
        <v>1.3731</v>
      </c>
      <c r="EJ7">
        <v>7</v>
      </c>
      <c r="EK7">
        <v>1.0448</v>
      </c>
      <c r="EL7">
        <v>4</v>
      </c>
      <c r="EM7">
        <v>1.0994999999999999</v>
      </c>
      <c r="EN7">
        <v>8</v>
      </c>
    </row>
    <row r="8" spans="1:144">
      <c r="A8" t="s">
        <v>75</v>
      </c>
      <c r="C8">
        <v>143.983</v>
      </c>
      <c r="D8">
        <v>25</v>
      </c>
      <c r="E8">
        <v>654.27700000000004</v>
      </c>
      <c r="F8">
        <v>13</v>
      </c>
      <c r="G8">
        <v>898.81200000000001</v>
      </c>
      <c r="H8">
        <v>4</v>
      </c>
      <c r="I8">
        <v>1090</v>
      </c>
      <c r="J8">
        <v>4</v>
      </c>
      <c r="K8">
        <v>549.85199999999998</v>
      </c>
      <c r="L8">
        <v>11</v>
      </c>
      <c r="M8">
        <v>846.97</v>
      </c>
      <c r="N8">
        <v>7</v>
      </c>
      <c r="O8">
        <v>1070</v>
      </c>
      <c r="P8">
        <v>6</v>
      </c>
      <c r="Q8">
        <v>2220</v>
      </c>
      <c r="R8">
        <v>3</v>
      </c>
      <c r="S8">
        <v>48.491</v>
      </c>
      <c r="T8">
        <v>17</v>
      </c>
      <c r="U8">
        <v>345.34300000000002</v>
      </c>
      <c r="V8">
        <v>3</v>
      </c>
      <c r="W8">
        <v>441.27499999999998</v>
      </c>
      <c r="X8">
        <v>5</v>
      </c>
      <c r="Y8">
        <v>1970</v>
      </c>
      <c r="Z8">
        <v>2</v>
      </c>
      <c r="AA8">
        <v>157.55500000000001</v>
      </c>
      <c r="AB8">
        <v>26</v>
      </c>
      <c r="AC8">
        <v>2320</v>
      </c>
      <c r="AD8">
        <v>1</v>
      </c>
      <c r="AE8">
        <v>219.702</v>
      </c>
      <c r="AF8">
        <v>11</v>
      </c>
      <c r="AG8">
        <v>0</v>
      </c>
      <c r="AH8">
        <v>999</v>
      </c>
      <c r="AI8">
        <v>1320</v>
      </c>
      <c r="AJ8">
        <v>3</v>
      </c>
      <c r="AK8">
        <v>167.142</v>
      </c>
      <c r="AL8">
        <v>23</v>
      </c>
      <c r="AM8">
        <v>393.834</v>
      </c>
      <c r="AN8">
        <v>2</v>
      </c>
      <c r="AO8">
        <v>2540</v>
      </c>
      <c r="AP8">
        <v>2</v>
      </c>
      <c r="AQ8">
        <v>1990</v>
      </c>
      <c r="AR8">
        <v>1</v>
      </c>
      <c r="AS8">
        <v>3290</v>
      </c>
      <c r="AT8">
        <v>3</v>
      </c>
      <c r="AU8">
        <v>466.30599999999998</v>
      </c>
      <c r="AV8">
        <v>27</v>
      </c>
      <c r="AW8">
        <v>0</v>
      </c>
      <c r="AX8">
        <v>999</v>
      </c>
      <c r="AY8">
        <v>308.81700000000001</v>
      </c>
      <c r="AZ8">
        <v>20</v>
      </c>
      <c r="BA8">
        <v>2120</v>
      </c>
      <c r="BB8">
        <v>6</v>
      </c>
      <c r="BC8">
        <v>131.149</v>
      </c>
      <c r="BD8">
        <v>40</v>
      </c>
      <c r="BE8">
        <v>2040</v>
      </c>
      <c r="BF8">
        <v>9</v>
      </c>
      <c r="BG8">
        <v>766.40300000000002</v>
      </c>
      <c r="BH8">
        <v>13</v>
      </c>
      <c r="BI8">
        <v>1830</v>
      </c>
      <c r="BJ8">
        <v>8</v>
      </c>
      <c r="BK8">
        <v>1590</v>
      </c>
      <c r="BL8">
        <v>10</v>
      </c>
      <c r="BM8">
        <v>466.30599999999998</v>
      </c>
      <c r="BN8">
        <v>27</v>
      </c>
      <c r="BO8">
        <v>3060</v>
      </c>
      <c r="BP8">
        <v>7</v>
      </c>
      <c r="BQ8">
        <v>2430</v>
      </c>
      <c r="BR8">
        <v>4</v>
      </c>
      <c r="BS8">
        <v>2170</v>
      </c>
      <c r="BT8">
        <v>9</v>
      </c>
      <c r="BV8" t="s">
        <v>75</v>
      </c>
      <c r="BW8">
        <v>7.2353000000000001E-2</v>
      </c>
      <c r="BX8">
        <v>25</v>
      </c>
      <c r="BY8">
        <v>0.32878000000000002</v>
      </c>
      <c r="BZ8">
        <v>13</v>
      </c>
      <c r="CA8">
        <v>0.45166000000000001</v>
      </c>
      <c r="CB8">
        <v>4</v>
      </c>
      <c r="CC8">
        <v>0.54774</v>
      </c>
      <c r="CD8">
        <v>4</v>
      </c>
      <c r="CE8">
        <v>0.27631</v>
      </c>
      <c r="CF8">
        <v>11</v>
      </c>
      <c r="CG8">
        <v>0.42560999999999999</v>
      </c>
      <c r="CH8">
        <v>7</v>
      </c>
      <c r="CI8">
        <v>0.53769</v>
      </c>
      <c r="CJ8">
        <v>6</v>
      </c>
      <c r="CK8">
        <v>1.1155999999999999</v>
      </c>
      <c r="CL8">
        <v>3</v>
      </c>
      <c r="CM8">
        <v>2.4367E-2</v>
      </c>
      <c r="CN8">
        <v>17</v>
      </c>
      <c r="CO8">
        <v>0.17354</v>
      </c>
      <c r="CP8">
        <v>3</v>
      </c>
      <c r="CQ8">
        <v>0.22175</v>
      </c>
      <c r="CR8">
        <v>5</v>
      </c>
      <c r="CS8">
        <v>0.98995</v>
      </c>
      <c r="CT8">
        <v>2</v>
      </c>
      <c r="CU8">
        <v>7.9172999999999993E-2</v>
      </c>
      <c r="CV8">
        <v>26</v>
      </c>
      <c r="CW8">
        <v>1.1657999999999999</v>
      </c>
      <c r="CX8">
        <v>1</v>
      </c>
      <c r="CY8">
        <v>0.1104</v>
      </c>
      <c r="CZ8">
        <v>11</v>
      </c>
      <c r="DA8">
        <v>0</v>
      </c>
      <c r="DB8">
        <v>999</v>
      </c>
      <c r="DC8">
        <v>0.66332000000000002</v>
      </c>
      <c r="DD8">
        <v>3</v>
      </c>
      <c r="DE8">
        <v>8.3990999999999996E-2</v>
      </c>
      <c r="DF8">
        <v>23</v>
      </c>
      <c r="DG8">
        <v>0.19791</v>
      </c>
      <c r="DH8">
        <v>2</v>
      </c>
      <c r="DI8">
        <v>1.2764</v>
      </c>
      <c r="DJ8">
        <v>2</v>
      </c>
      <c r="DK8">
        <v>1</v>
      </c>
      <c r="DL8">
        <v>1</v>
      </c>
      <c r="DM8">
        <v>1.6533</v>
      </c>
      <c r="DN8">
        <v>3</v>
      </c>
      <c r="DO8">
        <v>0.23432</v>
      </c>
      <c r="DP8">
        <v>27</v>
      </c>
      <c r="DQ8">
        <v>0</v>
      </c>
      <c r="DR8">
        <v>999</v>
      </c>
      <c r="DS8">
        <v>0.15518000000000001</v>
      </c>
      <c r="DT8">
        <v>20</v>
      </c>
      <c r="DU8">
        <v>1.0652999999999999</v>
      </c>
      <c r="DV8">
        <v>6</v>
      </c>
      <c r="DW8">
        <v>6.5904000000000004E-2</v>
      </c>
      <c r="DX8">
        <v>40</v>
      </c>
      <c r="DY8">
        <v>1.0250999999999999</v>
      </c>
      <c r="DZ8">
        <v>9</v>
      </c>
      <c r="EA8">
        <v>0.38512999999999997</v>
      </c>
      <c r="EB8">
        <v>13</v>
      </c>
      <c r="EC8">
        <v>0.91959999999999997</v>
      </c>
      <c r="ED8">
        <v>8</v>
      </c>
      <c r="EE8">
        <v>0.79898999999999998</v>
      </c>
      <c r="EF8">
        <v>10</v>
      </c>
      <c r="EG8">
        <v>0.23432</v>
      </c>
      <c r="EH8">
        <v>27</v>
      </c>
      <c r="EI8">
        <v>1.5377000000000001</v>
      </c>
      <c r="EJ8">
        <v>7</v>
      </c>
      <c r="EK8">
        <v>1.2211000000000001</v>
      </c>
      <c r="EL8">
        <v>4</v>
      </c>
      <c r="EM8">
        <v>1.0905</v>
      </c>
      <c r="EN8">
        <v>9</v>
      </c>
    </row>
    <row r="9" spans="1:144">
      <c r="A9" t="s">
        <v>76</v>
      </c>
      <c r="C9">
        <v>172.09100000000001</v>
      </c>
      <c r="D9">
        <v>21</v>
      </c>
      <c r="E9">
        <v>860.423</v>
      </c>
      <c r="F9">
        <v>10</v>
      </c>
      <c r="G9">
        <v>764.27499999999998</v>
      </c>
      <c r="H9">
        <v>6</v>
      </c>
      <c r="I9">
        <v>1330</v>
      </c>
      <c r="J9">
        <v>4</v>
      </c>
      <c r="K9">
        <v>700.649</v>
      </c>
      <c r="L9">
        <v>9</v>
      </c>
      <c r="M9">
        <v>434.96199999999999</v>
      </c>
      <c r="N9">
        <v>14</v>
      </c>
      <c r="O9">
        <v>1010</v>
      </c>
      <c r="P9">
        <v>6</v>
      </c>
      <c r="Q9">
        <v>2390</v>
      </c>
      <c r="R9">
        <v>2</v>
      </c>
      <c r="S9">
        <v>52.264000000000003</v>
      </c>
      <c r="T9">
        <v>19</v>
      </c>
      <c r="U9">
        <v>353.35899999999998</v>
      </c>
      <c r="V9">
        <v>3</v>
      </c>
      <c r="W9">
        <v>424.72199999999998</v>
      </c>
      <c r="X9">
        <v>6</v>
      </c>
      <c r="Y9">
        <v>2140</v>
      </c>
      <c r="Z9">
        <v>2</v>
      </c>
      <c r="AA9">
        <v>189.559</v>
      </c>
      <c r="AB9">
        <v>24</v>
      </c>
      <c r="AC9">
        <v>2270</v>
      </c>
      <c r="AD9">
        <v>2</v>
      </c>
      <c r="AE9">
        <v>227.005</v>
      </c>
      <c r="AF9">
        <v>11</v>
      </c>
      <c r="AG9">
        <v>0</v>
      </c>
      <c r="AH9">
        <v>999</v>
      </c>
      <c r="AI9">
        <v>1560</v>
      </c>
      <c r="AJ9">
        <v>3</v>
      </c>
      <c r="AK9">
        <v>323.23700000000002</v>
      </c>
      <c r="AL9">
        <v>12</v>
      </c>
      <c r="AM9">
        <v>405.62200000000001</v>
      </c>
      <c r="AN9">
        <v>2</v>
      </c>
      <c r="AO9">
        <v>2500</v>
      </c>
      <c r="AP9">
        <v>2</v>
      </c>
      <c r="AQ9">
        <v>2090</v>
      </c>
      <c r="AR9">
        <v>1</v>
      </c>
      <c r="AS9">
        <v>3400</v>
      </c>
      <c r="AT9">
        <v>3</v>
      </c>
      <c r="AU9">
        <v>837.31399999999996</v>
      </c>
      <c r="AV9">
        <v>19</v>
      </c>
      <c r="AW9">
        <v>0</v>
      </c>
      <c r="AX9">
        <v>999</v>
      </c>
      <c r="AY9">
        <v>416.38799999999998</v>
      </c>
      <c r="AZ9">
        <v>16</v>
      </c>
      <c r="BA9">
        <v>1880</v>
      </c>
      <c r="BB9">
        <v>6</v>
      </c>
      <c r="BC9">
        <v>66.677000000000007</v>
      </c>
      <c r="BD9">
        <v>97</v>
      </c>
      <c r="BE9">
        <v>1830</v>
      </c>
      <c r="BF9">
        <v>9</v>
      </c>
      <c r="BG9">
        <v>620.62099999999998</v>
      </c>
      <c r="BH9">
        <v>14</v>
      </c>
      <c r="BI9">
        <v>1690</v>
      </c>
      <c r="BJ9">
        <v>8</v>
      </c>
      <c r="BK9">
        <v>1450</v>
      </c>
      <c r="BL9">
        <v>10</v>
      </c>
      <c r="BM9">
        <v>837.31399999999996</v>
      </c>
      <c r="BN9">
        <v>19</v>
      </c>
      <c r="BO9">
        <v>3150</v>
      </c>
      <c r="BP9">
        <v>6</v>
      </c>
      <c r="BQ9">
        <v>2300</v>
      </c>
      <c r="BR9">
        <v>4</v>
      </c>
      <c r="BS9">
        <v>1900</v>
      </c>
      <c r="BT9">
        <v>9</v>
      </c>
      <c r="BV9" t="s">
        <v>76</v>
      </c>
      <c r="BW9">
        <v>8.2339999999999997E-2</v>
      </c>
      <c r="BX9">
        <v>21</v>
      </c>
      <c r="BY9">
        <v>0.41169</v>
      </c>
      <c r="BZ9">
        <v>10</v>
      </c>
      <c r="CA9">
        <v>0.36568000000000001</v>
      </c>
      <c r="CB9">
        <v>6</v>
      </c>
      <c r="CC9">
        <v>0.63636000000000004</v>
      </c>
      <c r="CD9">
        <v>4</v>
      </c>
      <c r="CE9">
        <v>0.33523999999999998</v>
      </c>
      <c r="CF9">
        <v>9</v>
      </c>
      <c r="CG9">
        <v>0.20812</v>
      </c>
      <c r="CH9">
        <v>14</v>
      </c>
      <c r="CI9">
        <v>0.48325000000000001</v>
      </c>
      <c r="CJ9">
        <v>6</v>
      </c>
      <c r="CK9">
        <v>1.1435</v>
      </c>
      <c r="CL9">
        <v>2</v>
      </c>
      <c r="CM9">
        <v>2.5007000000000001E-2</v>
      </c>
      <c r="CN9">
        <v>19</v>
      </c>
      <c r="CO9">
        <v>0.16907</v>
      </c>
      <c r="CP9">
        <v>3</v>
      </c>
      <c r="CQ9">
        <v>0.20322000000000001</v>
      </c>
      <c r="CR9">
        <v>6</v>
      </c>
      <c r="CS9">
        <v>1.0239</v>
      </c>
      <c r="CT9">
        <v>2</v>
      </c>
      <c r="CU9">
        <v>9.0698000000000001E-2</v>
      </c>
      <c r="CV9">
        <v>24</v>
      </c>
      <c r="CW9">
        <v>1.0861000000000001</v>
      </c>
      <c r="CX9">
        <v>2</v>
      </c>
      <c r="CY9">
        <v>0.10861</v>
      </c>
      <c r="CZ9">
        <v>11</v>
      </c>
      <c r="DA9">
        <v>0</v>
      </c>
      <c r="DB9">
        <v>999</v>
      </c>
      <c r="DC9">
        <v>0.74641000000000002</v>
      </c>
      <c r="DD9">
        <v>3</v>
      </c>
      <c r="DE9">
        <v>0.15465999999999999</v>
      </c>
      <c r="DF9">
        <v>12</v>
      </c>
      <c r="DG9">
        <v>0.19408</v>
      </c>
      <c r="DH9">
        <v>2</v>
      </c>
      <c r="DI9">
        <v>1.1961999999999999</v>
      </c>
      <c r="DJ9">
        <v>2</v>
      </c>
      <c r="DK9">
        <v>1</v>
      </c>
      <c r="DL9">
        <v>1</v>
      </c>
      <c r="DM9">
        <v>1.6268</v>
      </c>
      <c r="DN9">
        <v>3</v>
      </c>
      <c r="DO9">
        <v>0.40062999999999999</v>
      </c>
      <c r="DP9">
        <v>19</v>
      </c>
      <c r="DQ9">
        <v>0</v>
      </c>
      <c r="DR9">
        <v>999</v>
      </c>
      <c r="DS9">
        <v>0.19922999999999999</v>
      </c>
      <c r="DT9">
        <v>16</v>
      </c>
      <c r="DU9">
        <v>0.89951999999999999</v>
      </c>
      <c r="DV9">
        <v>6</v>
      </c>
      <c r="DW9">
        <v>3.1903000000000001E-2</v>
      </c>
      <c r="DX9">
        <v>97</v>
      </c>
      <c r="DY9">
        <v>0.87560000000000004</v>
      </c>
      <c r="DZ9">
        <v>9</v>
      </c>
      <c r="EA9">
        <v>0.29694999999999999</v>
      </c>
      <c r="EB9">
        <v>14</v>
      </c>
      <c r="EC9">
        <v>0.80861000000000005</v>
      </c>
      <c r="ED9">
        <v>8</v>
      </c>
      <c r="EE9">
        <v>0.69377999999999995</v>
      </c>
      <c r="EF9">
        <v>10</v>
      </c>
      <c r="EG9">
        <v>0.40062999999999999</v>
      </c>
      <c r="EH9">
        <v>19</v>
      </c>
      <c r="EI9">
        <v>1.5072000000000001</v>
      </c>
      <c r="EJ9">
        <v>6</v>
      </c>
      <c r="EK9">
        <v>1.1005</v>
      </c>
      <c r="EL9">
        <v>4</v>
      </c>
      <c r="EM9">
        <v>0.90908999999999995</v>
      </c>
      <c r="EN9">
        <v>9</v>
      </c>
    </row>
    <row r="10" spans="1:144">
      <c r="A10" t="s">
        <v>77</v>
      </c>
      <c r="C10">
        <v>95.382999999999996</v>
      </c>
      <c r="D10">
        <v>69</v>
      </c>
      <c r="E10">
        <v>1040</v>
      </c>
      <c r="F10">
        <v>10</v>
      </c>
      <c r="G10">
        <v>615.86599999999999</v>
      </c>
      <c r="H10">
        <v>14</v>
      </c>
      <c r="I10">
        <v>1560</v>
      </c>
      <c r="J10">
        <v>7</v>
      </c>
      <c r="K10">
        <v>965.57600000000002</v>
      </c>
      <c r="L10">
        <v>9</v>
      </c>
      <c r="M10">
        <v>386.82299999999998</v>
      </c>
      <c r="N10">
        <v>22</v>
      </c>
      <c r="O10">
        <v>991.24699999999996</v>
      </c>
      <c r="P10">
        <v>9</v>
      </c>
      <c r="Q10">
        <v>2520</v>
      </c>
      <c r="R10">
        <v>3</v>
      </c>
      <c r="S10">
        <v>96.233000000000004</v>
      </c>
      <c r="T10">
        <v>30</v>
      </c>
      <c r="U10">
        <v>314.71300000000002</v>
      </c>
      <c r="V10">
        <v>10</v>
      </c>
      <c r="W10">
        <v>497.18799999999999</v>
      </c>
      <c r="X10">
        <v>7</v>
      </c>
      <c r="Y10">
        <v>1880</v>
      </c>
      <c r="Z10">
        <v>3</v>
      </c>
      <c r="AA10">
        <v>520.81600000000003</v>
      </c>
      <c r="AB10">
        <v>14</v>
      </c>
      <c r="AC10">
        <v>2680</v>
      </c>
      <c r="AD10">
        <v>2</v>
      </c>
      <c r="AE10">
        <v>306.90199999999999</v>
      </c>
      <c r="AF10">
        <v>17</v>
      </c>
      <c r="AG10">
        <v>0</v>
      </c>
      <c r="AH10">
        <v>999</v>
      </c>
      <c r="AI10">
        <v>1410</v>
      </c>
      <c r="AJ10">
        <v>4</v>
      </c>
      <c r="AK10">
        <v>311.31299999999999</v>
      </c>
      <c r="AL10">
        <v>19</v>
      </c>
      <c r="AM10">
        <v>410.94600000000003</v>
      </c>
      <c r="AN10">
        <v>3</v>
      </c>
      <c r="AO10">
        <v>2990</v>
      </c>
      <c r="AP10">
        <v>2</v>
      </c>
      <c r="AQ10">
        <v>2170</v>
      </c>
      <c r="AR10">
        <v>2</v>
      </c>
      <c r="AS10">
        <v>3510</v>
      </c>
      <c r="AT10">
        <v>3</v>
      </c>
      <c r="AU10">
        <v>361.30200000000002</v>
      </c>
      <c r="AV10">
        <v>47</v>
      </c>
      <c r="AW10">
        <v>0</v>
      </c>
      <c r="AX10">
        <v>999</v>
      </c>
      <c r="AY10">
        <v>265.483</v>
      </c>
      <c r="AZ10">
        <v>33</v>
      </c>
      <c r="BA10">
        <v>2180</v>
      </c>
      <c r="BB10">
        <v>8</v>
      </c>
      <c r="BC10">
        <v>19.495000000000001</v>
      </c>
      <c r="BD10">
        <v>359</v>
      </c>
      <c r="BE10">
        <v>1270</v>
      </c>
      <c r="BF10">
        <v>18</v>
      </c>
      <c r="BG10">
        <v>761.16200000000003</v>
      </c>
      <c r="BH10">
        <v>18</v>
      </c>
      <c r="BI10">
        <v>1540</v>
      </c>
      <c r="BJ10">
        <v>19</v>
      </c>
      <c r="BK10">
        <v>1680</v>
      </c>
      <c r="BL10">
        <v>16</v>
      </c>
      <c r="BM10">
        <v>361.30200000000002</v>
      </c>
      <c r="BN10">
        <v>47</v>
      </c>
      <c r="BO10">
        <v>2660</v>
      </c>
      <c r="BP10">
        <v>12</v>
      </c>
      <c r="BQ10">
        <v>2440</v>
      </c>
      <c r="BR10">
        <v>5</v>
      </c>
      <c r="BS10">
        <v>1290</v>
      </c>
      <c r="BT10">
        <v>18</v>
      </c>
      <c r="BV10" t="s">
        <v>77</v>
      </c>
      <c r="BW10">
        <v>4.3955000000000001E-2</v>
      </c>
      <c r="BX10">
        <v>69</v>
      </c>
      <c r="BY10">
        <v>0.47926000000000002</v>
      </c>
      <c r="BZ10">
        <v>10</v>
      </c>
      <c r="CA10">
        <v>0.28381000000000001</v>
      </c>
      <c r="CB10">
        <v>14</v>
      </c>
      <c r="CC10">
        <v>0.71889000000000003</v>
      </c>
      <c r="CD10">
        <v>7</v>
      </c>
      <c r="CE10">
        <v>0.44496999999999998</v>
      </c>
      <c r="CF10">
        <v>9</v>
      </c>
      <c r="CG10">
        <v>0.17826</v>
      </c>
      <c r="CH10">
        <v>22</v>
      </c>
      <c r="CI10">
        <v>0.45679999999999998</v>
      </c>
      <c r="CJ10">
        <v>9</v>
      </c>
      <c r="CK10">
        <v>1.1613</v>
      </c>
      <c r="CL10">
        <v>3</v>
      </c>
      <c r="CM10">
        <v>4.4346999999999998E-2</v>
      </c>
      <c r="CN10">
        <v>30</v>
      </c>
      <c r="CO10">
        <v>0.14502999999999999</v>
      </c>
      <c r="CP10">
        <v>10</v>
      </c>
      <c r="CQ10">
        <v>0.22911999999999999</v>
      </c>
      <c r="CR10">
        <v>7</v>
      </c>
      <c r="CS10">
        <v>0.86636000000000002</v>
      </c>
      <c r="CT10">
        <v>3</v>
      </c>
      <c r="CU10">
        <v>0.24001</v>
      </c>
      <c r="CV10">
        <v>14</v>
      </c>
      <c r="CW10">
        <v>1.2350000000000001</v>
      </c>
      <c r="CX10">
        <v>2</v>
      </c>
      <c r="CY10">
        <v>0.14143</v>
      </c>
      <c r="CZ10">
        <v>17</v>
      </c>
      <c r="DA10">
        <v>0</v>
      </c>
      <c r="DB10">
        <v>999</v>
      </c>
      <c r="DC10">
        <v>0.64976999999999996</v>
      </c>
      <c r="DD10">
        <v>4</v>
      </c>
      <c r="DE10">
        <v>0.14346</v>
      </c>
      <c r="DF10">
        <v>19</v>
      </c>
      <c r="DG10">
        <v>0.18937999999999999</v>
      </c>
      <c r="DH10">
        <v>3</v>
      </c>
      <c r="DI10">
        <v>1.3778999999999999</v>
      </c>
      <c r="DJ10">
        <v>2</v>
      </c>
      <c r="DK10">
        <v>1</v>
      </c>
      <c r="DL10">
        <v>2</v>
      </c>
      <c r="DM10">
        <v>1.6174999999999999</v>
      </c>
      <c r="DN10">
        <v>3</v>
      </c>
      <c r="DO10">
        <v>0.16650000000000001</v>
      </c>
      <c r="DP10">
        <v>47</v>
      </c>
      <c r="DQ10">
        <v>0</v>
      </c>
      <c r="DR10">
        <v>999</v>
      </c>
      <c r="DS10">
        <v>0.12234</v>
      </c>
      <c r="DT10">
        <v>33</v>
      </c>
      <c r="DU10">
        <v>1.0045999999999999</v>
      </c>
      <c r="DV10">
        <v>8</v>
      </c>
      <c r="DW10">
        <v>8.9838999999999995E-3</v>
      </c>
      <c r="DX10">
        <v>359</v>
      </c>
      <c r="DY10">
        <v>0.58525000000000005</v>
      </c>
      <c r="DZ10">
        <v>18</v>
      </c>
      <c r="EA10">
        <v>0.35077000000000003</v>
      </c>
      <c r="EB10">
        <v>18</v>
      </c>
      <c r="EC10">
        <v>0.70967999999999998</v>
      </c>
      <c r="ED10">
        <v>19</v>
      </c>
      <c r="EE10">
        <v>0.77419000000000004</v>
      </c>
      <c r="EF10">
        <v>16</v>
      </c>
      <c r="EG10">
        <v>0.16650000000000001</v>
      </c>
      <c r="EH10">
        <v>47</v>
      </c>
      <c r="EI10">
        <v>1.2258</v>
      </c>
      <c r="EJ10">
        <v>12</v>
      </c>
      <c r="EK10">
        <v>1.1244000000000001</v>
      </c>
      <c r="EL10">
        <v>5</v>
      </c>
      <c r="EM10">
        <v>0.59447000000000005</v>
      </c>
      <c r="EN10">
        <v>18</v>
      </c>
    </row>
    <row r="11" spans="1:144">
      <c r="A11" t="s">
        <v>78</v>
      </c>
      <c r="C11">
        <v>145.43100000000001</v>
      </c>
      <c r="D11">
        <v>49</v>
      </c>
      <c r="E11">
        <v>627.02200000000005</v>
      </c>
      <c r="F11">
        <v>21</v>
      </c>
      <c r="G11">
        <v>497.96600000000001</v>
      </c>
      <c r="H11">
        <v>20</v>
      </c>
      <c r="I11">
        <v>1260</v>
      </c>
      <c r="J11">
        <v>9</v>
      </c>
      <c r="K11">
        <v>649.07799999999997</v>
      </c>
      <c r="L11">
        <v>15</v>
      </c>
      <c r="M11">
        <v>423.43700000000001</v>
      </c>
      <c r="N11">
        <v>23</v>
      </c>
      <c r="O11">
        <v>1040</v>
      </c>
      <c r="P11">
        <v>10</v>
      </c>
      <c r="Q11">
        <v>2010</v>
      </c>
      <c r="R11">
        <v>4</v>
      </c>
      <c r="S11">
        <v>91.596000000000004</v>
      </c>
      <c r="T11">
        <v>35</v>
      </c>
      <c r="U11">
        <v>262.084</v>
      </c>
      <c r="V11">
        <v>12</v>
      </c>
      <c r="W11">
        <v>447.38299999999998</v>
      </c>
      <c r="X11">
        <v>9</v>
      </c>
      <c r="Y11">
        <v>1740</v>
      </c>
      <c r="Z11">
        <v>4</v>
      </c>
      <c r="AA11">
        <v>346.33699999999999</v>
      </c>
      <c r="AB11">
        <v>29</v>
      </c>
      <c r="AC11">
        <v>1880</v>
      </c>
      <c r="AD11">
        <v>3</v>
      </c>
      <c r="AE11">
        <v>339.78300000000002</v>
      </c>
      <c r="AF11">
        <v>19</v>
      </c>
      <c r="AG11">
        <v>0</v>
      </c>
      <c r="AH11">
        <v>999</v>
      </c>
      <c r="AI11">
        <v>1300</v>
      </c>
      <c r="AJ11">
        <v>5</v>
      </c>
      <c r="AK11">
        <v>212.27099999999999</v>
      </c>
      <c r="AL11">
        <v>35</v>
      </c>
      <c r="AM11">
        <v>353.68</v>
      </c>
      <c r="AN11">
        <v>4</v>
      </c>
      <c r="AO11">
        <v>2220</v>
      </c>
      <c r="AP11">
        <v>4</v>
      </c>
      <c r="AQ11">
        <v>1760</v>
      </c>
      <c r="AR11">
        <v>3</v>
      </c>
      <c r="AS11">
        <v>3040</v>
      </c>
      <c r="AT11">
        <v>5</v>
      </c>
      <c r="AU11">
        <v>528.13400000000001</v>
      </c>
      <c r="AV11">
        <v>44</v>
      </c>
      <c r="AW11">
        <v>0</v>
      </c>
      <c r="AX11">
        <v>999</v>
      </c>
      <c r="AY11">
        <v>253.55799999999999</v>
      </c>
      <c r="AZ11">
        <v>36</v>
      </c>
      <c r="BA11">
        <v>1460</v>
      </c>
      <c r="BB11">
        <v>12</v>
      </c>
      <c r="BC11">
        <v>70.700999999999993</v>
      </c>
      <c r="BD11">
        <v>99</v>
      </c>
      <c r="BE11">
        <v>1530</v>
      </c>
      <c r="BF11">
        <v>19</v>
      </c>
      <c r="BG11">
        <v>474.48599999999999</v>
      </c>
      <c r="BH11">
        <v>27</v>
      </c>
      <c r="BI11">
        <v>1150</v>
      </c>
      <c r="BJ11">
        <v>21</v>
      </c>
      <c r="BK11">
        <v>1220</v>
      </c>
      <c r="BL11">
        <v>21</v>
      </c>
      <c r="BM11">
        <v>528.13400000000001</v>
      </c>
      <c r="BN11">
        <v>44</v>
      </c>
      <c r="BO11">
        <v>2150</v>
      </c>
      <c r="BP11">
        <v>15</v>
      </c>
      <c r="BQ11" s="3">
        <v>1710</v>
      </c>
      <c r="BR11">
        <v>8</v>
      </c>
      <c r="BS11">
        <v>1600</v>
      </c>
      <c r="BT11">
        <v>18</v>
      </c>
      <c r="BV11" t="s">
        <v>78</v>
      </c>
      <c r="BW11">
        <v>8.2630999999999996E-2</v>
      </c>
      <c r="BX11">
        <v>49</v>
      </c>
      <c r="BY11">
        <v>0.35626000000000002</v>
      </c>
      <c r="BZ11">
        <v>21</v>
      </c>
      <c r="CA11">
        <v>0.28294000000000002</v>
      </c>
      <c r="CB11">
        <v>20</v>
      </c>
      <c r="CC11">
        <v>0.71591000000000005</v>
      </c>
      <c r="CD11">
        <v>9</v>
      </c>
      <c r="CE11">
        <v>0.36879000000000001</v>
      </c>
      <c r="CF11">
        <v>15</v>
      </c>
      <c r="CG11">
        <v>0.24059</v>
      </c>
      <c r="CH11">
        <v>23</v>
      </c>
      <c r="CI11">
        <v>0.59091000000000005</v>
      </c>
      <c r="CJ11">
        <v>10</v>
      </c>
      <c r="CK11">
        <v>1.1419999999999999</v>
      </c>
      <c r="CL11">
        <v>4</v>
      </c>
      <c r="CM11">
        <v>5.2042999999999999E-2</v>
      </c>
      <c r="CN11">
        <v>35</v>
      </c>
      <c r="CO11">
        <v>0.14890999999999999</v>
      </c>
      <c r="CP11">
        <v>12</v>
      </c>
      <c r="CQ11">
        <v>0.25419000000000003</v>
      </c>
      <c r="CR11">
        <v>9</v>
      </c>
      <c r="CS11">
        <v>0.98863999999999996</v>
      </c>
      <c r="CT11">
        <v>4</v>
      </c>
      <c r="CU11">
        <v>0.19678000000000001</v>
      </c>
      <c r="CV11">
        <v>29</v>
      </c>
      <c r="CW11">
        <v>1.0682</v>
      </c>
      <c r="CX11">
        <v>3</v>
      </c>
      <c r="CY11">
        <v>0.19306000000000001</v>
      </c>
      <c r="CZ11">
        <v>19</v>
      </c>
      <c r="DA11">
        <v>0</v>
      </c>
      <c r="DB11">
        <v>999</v>
      </c>
      <c r="DC11">
        <v>0.73863999999999996</v>
      </c>
      <c r="DD11">
        <v>5</v>
      </c>
      <c r="DE11">
        <v>0.12060999999999999</v>
      </c>
      <c r="DF11">
        <v>35</v>
      </c>
      <c r="DG11">
        <v>0.20094999999999999</v>
      </c>
      <c r="DH11">
        <v>4</v>
      </c>
      <c r="DI11">
        <v>1.2614000000000001</v>
      </c>
      <c r="DJ11">
        <v>4</v>
      </c>
      <c r="DK11">
        <v>1</v>
      </c>
      <c r="DL11">
        <v>3</v>
      </c>
      <c r="DM11">
        <v>1.7273000000000001</v>
      </c>
      <c r="DN11">
        <v>5</v>
      </c>
      <c r="DO11">
        <v>0.30008000000000001</v>
      </c>
      <c r="DP11">
        <v>44</v>
      </c>
      <c r="DQ11">
        <v>0</v>
      </c>
      <c r="DR11">
        <v>999</v>
      </c>
      <c r="DS11">
        <v>0.14407</v>
      </c>
      <c r="DT11">
        <v>36</v>
      </c>
      <c r="DU11">
        <v>0.82955000000000001</v>
      </c>
      <c r="DV11">
        <v>12</v>
      </c>
      <c r="DW11">
        <v>4.0170999999999998E-2</v>
      </c>
      <c r="DX11">
        <v>99</v>
      </c>
      <c r="DY11">
        <v>0.86931999999999998</v>
      </c>
      <c r="DZ11">
        <v>19</v>
      </c>
      <c r="EA11">
        <v>0.26959</v>
      </c>
      <c r="EB11">
        <v>27</v>
      </c>
      <c r="EC11">
        <v>0.65341000000000005</v>
      </c>
      <c r="ED11">
        <v>21</v>
      </c>
      <c r="EE11">
        <v>0.69318000000000002</v>
      </c>
      <c r="EF11">
        <v>21</v>
      </c>
      <c r="EG11">
        <v>0.30008000000000001</v>
      </c>
      <c r="EH11">
        <v>44</v>
      </c>
      <c r="EI11">
        <v>1.2216</v>
      </c>
      <c r="EJ11">
        <v>15</v>
      </c>
      <c r="EK11">
        <v>0.97158999999999995</v>
      </c>
      <c r="EL11">
        <v>8</v>
      </c>
      <c r="EM11">
        <v>0.90908999999999995</v>
      </c>
      <c r="EN11">
        <v>18</v>
      </c>
    </row>
    <row r="12" spans="1:144">
      <c r="A12" t="s">
        <v>79</v>
      </c>
      <c r="C12">
        <v>186.10400000000001</v>
      </c>
      <c r="D12">
        <v>32</v>
      </c>
      <c r="E12">
        <v>808.54</v>
      </c>
      <c r="F12">
        <v>13</v>
      </c>
      <c r="G12">
        <v>874.22799999999995</v>
      </c>
      <c r="H12">
        <v>11</v>
      </c>
      <c r="I12">
        <v>1260</v>
      </c>
      <c r="J12">
        <v>8</v>
      </c>
      <c r="K12">
        <v>980.3</v>
      </c>
      <c r="L12">
        <v>8</v>
      </c>
      <c r="M12">
        <v>449.82299999999998</v>
      </c>
      <c r="N12">
        <v>18</v>
      </c>
      <c r="O12">
        <v>956.22799999999995</v>
      </c>
      <c r="P12">
        <v>8</v>
      </c>
      <c r="Q12">
        <v>2540</v>
      </c>
      <c r="R12">
        <v>3</v>
      </c>
      <c r="S12">
        <v>84.578000000000003</v>
      </c>
      <c r="T12">
        <v>48</v>
      </c>
      <c r="U12">
        <v>337.71300000000002</v>
      </c>
      <c r="V12">
        <v>13</v>
      </c>
      <c r="W12">
        <v>417.012</v>
      </c>
      <c r="X12">
        <v>8</v>
      </c>
      <c r="Y12">
        <v>1940</v>
      </c>
      <c r="Z12">
        <v>3</v>
      </c>
      <c r="AA12">
        <v>417.23700000000002</v>
      </c>
      <c r="AB12">
        <v>21</v>
      </c>
      <c r="AC12">
        <v>2630</v>
      </c>
      <c r="AD12">
        <v>2</v>
      </c>
      <c r="AE12">
        <v>431.85399999999998</v>
      </c>
      <c r="AF12">
        <v>13</v>
      </c>
      <c r="AG12">
        <v>0</v>
      </c>
      <c r="AH12">
        <v>999</v>
      </c>
      <c r="AI12">
        <v>1410</v>
      </c>
      <c r="AJ12">
        <v>3</v>
      </c>
      <c r="AK12">
        <v>272.65600000000001</v>
      </c>
      <c r="AL12">
        <v>21</v>
      </c>
      <c r="AM12">
        <v>422.29199999999997</v>
      </c>
      <c r="AN12">
        <v>2</v>
      </c>
      <c r="AO12">
        <v>3060</v>
      </c>
      <c r="AP12">
        <v>2</v>
      </c>
      <c r="AQ12">
        <v>2140</v>
      </c>
      <c r="AR12">
        <v>2</v>
      </c>
      <c r="AS12">
        <v>3500</v>
      </c>
      <c r="AT12">
        <v>3</v>
      </c>
      <c r="AU12">
        <v>622.07500000000005</v>
      </c>
      <c r="AV12">
        <v>39</v>
      </c>
      <c r="AW12">
        <v>0</v>
      </c>
      <c r="AX12">
        <v>999</v>
      </c>
      <c r="AY12">
        <v>387.16399999999999</v>
      </c>
      <c r="AZ12">
        <v>31</v>
      </c>
      <c r="BA12">
        <v>2150</v>
      </c>
      <c r="BB12">
        <v>9</v>
      </c>
      <c r="BC12">
        <v>8.0380000000000003</v>
      </c>
      <c r="BD12">
        <v>999</v>
      </c>
      <c r="BE12">
        <v>1510</v>
      </c>
      <c r="BF12">
        <v>16</v>
      </c>
      <c r="BG12">
        <v>846.66700000000003</v>
      </c>
      <c r="BH12">
        <v>18</v>
      </c>
      <c r="BI12">
        <v>1840</v>
      </c>
      <c r="BJ12">
        <v>15</v>
      </c>
      <c r="BK12">
        <v>1820</v>
      </c>
      <c r="BL12">
        <v>14</v>
      </c>
      <c r="BM12">
        <v>622.07500000000005</v>
      </c>
      <c r="BN12">
        <v>39</v>
      </c>
      <c r="BO12">
        <v>3310</v>
      </c>
      <c r="BP12">
        <v>10</v>
      </c>
      <c r="BQ12">
        <v>2530</v>
      </c>
      <c r="BR12">
        <v>5</v>
      </c>
      <c r="BS12">
        <v>1520</v>
      </c>
      <c r="BT12">
        <v>16</v>
      </c>
      <c r="BV12" t="s">
        <v>79</v>
      </c>
      <c r="BW12">
        <v>8.6964E-2</v>
      </c>
      <c r="BX12">
        <v>32</v>
      </c>
      <c r="BY12">
        <v>0.37781999999999999</v>
      </c>
      <c r="BZ12">
        <v>13</v>
      </c>
      <c r="CA12">
        <v>0.40851999999999999</v>
      </c>
      <c r="CB12">
        <v>11</v>
      </c>
      <c r="CC12">
        <v>0.58879000000000004</v>
      </c>
      <c r="CD12">
        <v>8</v>
      </c>
      <c r="CE12">
        <v>0.45807999999999999</v>
      </c>
      <c r="CF12">
        <v>8</v>
      </c>
      <c r="CG12">
        <v>0.2102</v>
      </c>
      <c r="CH12">
        <v>18</v>
      </c>
      <c r="CI12">
        <v>0.44684000000000001</v>
      </c>
      <c r="CJ12">
        <v>8</v>
      </c>
      <c r="CK12">
        <v>1.1869000000000001</v>
      </c>
      <c r="CL12">
        <v>3</v>
      </c>
      <c r="CM12">
        <v>3.9522000000000002E-2</v>
      </c>
      <c r="CN12">
        <v>48</v>
      </c>
      <c r="CO12">
        <v>0.15781000000000001</v>
      </c>
      <c r="CP12">
        <v>13</v>
      </c>
      <c r="CQ12">
        <v>0.19486999999999999</v>
      </c>
      <c r="CR12">
        <v>8</v>
      </c>
      <c r="CS12">
        <v>0.90654000000000001</v>
      </c>
      <c r="CT12">
        <v>3</v>
      </c>
      <c r="CU12">
        <v>0.19497</v>
      </c>
      <c r="CV12">
        <v>21</v>
      </c>
      <c r="CW12">
        <v>1.2290000000000001</v>
      </c>
      <c r="CX12">
        <v>2</v>
      </c>
      <c r="CY12">
        <v>0.20180000000000001</v>
      </c>
      <c r="CZ12">
        <v>13</v>
      </c>
      <c r="DA12">
        <v>0</v>
      </c>
      <c r="DB12">
        <v>999</v>
      </c>
      <c r="DC12">
        <v>0.65888000000000002</v>
      </c>
      <c r="DD12">
        <v>3</v>
      </c>
      <c r="DE12">
        <v>0.12741</v>
      </c>
      <c r="DF12">
        <v>21</v>
      </c>
      <c r="DG12">
        <v>0.19733000000000001</v>
      </c>
      <c r="DH12">
        <v>2</v>
      </c>
      <c r="DI12">
        <v>1.4298999999999999</v>
      </c>
      <c r="DJ12">
        <v>2</v>
      </c>
      <c r="DK12">
        <v>1</v>
      </c>
      <c r="DL12">
        <v>2</v>
      </c>
      <c r="DM12">
        <v>1.6355</v>
      </c>
      <c r="DN12">
        <v>3</v>
      </c>
      <c r="DO12">
        <v>0.29069</v>
      </c>
      <c r="DP12">
        <v>39</v>
      </c>
      <c r="DQ12">
        <v>0</v>
      </c>
      <c r="DR12">
        <v>999</v>
      </c>
      <c r="DS12">
        <v>0.18092</v>
      </c>
      <c r="DT12">
        <v>31</v>
      </c>
      <c r="DU12">
        <v>1.0046999999999999</v>
      </c>
      <c r="DV12">
        <v>9</v>
      </c>
      <c r="DW12">
        <v>3.7561000000000001E-3</v>
      </c>
      <c r="DX12">
        <v>999</v>
      </c>
      <c r="DY12">
        <v>0.70560999999999996</v>
      </c>
      <c r="DZ12">
        <v>16</v>
      </c>
      <c r="EA12">
        <v>0.39563999999999999</v>
      </c>
      <c r="EB12">
        <v>18</v>
      </c>
      <c r="EC12">
        <v>0.85980999999999996</v>
      </c>
      <c r="ED12">
        <v>15</v>
      </c>
      <c r="EE12">
        <v>0.85046999999999995</v>
      </c>
      <c r="EF12">
        <v>14</v>
      </c>
      <c r="EG12">
        <v>0.29069</v>
      </c>
      <c r="EH12">
        <v>39</v>
      </c>
      <c r="EI12">
        <v>1.5467</v>
      </c>
      <c r="EJ12">
        <v>10</v>
      </c>
      <c r="EK12">
        <v>1.1821999999999999</v>
      </c>
      <c r="EL12">
        <v>5</v>
      </c>
      <c r="EM12">
        <v>0.71028000000000002</v>
      </c>
      <c r="EN12">
        <v>16</v>
      </c>
    </row>
    <row r="13" spans="1:144">
      <c r="A13" t="s">
        <v>80</v>
      </c>
      <c r="C13">
        <v>99.105000000000004</v>
      </c>
      <c r="D13">
        <v>45</v>
      </c>
      <c r="E13">
        <v>859.25800000000004</v>
      </c>
      <c r="F13">
        <v>13</v>
      </c>
      <c r="G13">
        <v>757.05200000000002</v>
      </c>
      <c r="H13">
        <v>7</v>
      </c>
      <c r="I13">
        <v>1410</v>
      </c>
      <c r="J13">
        <v>5</v>
      </c>
      <c r="K13">
        <v>964.16800000000001</v>
      </c>
      <c r="L13">
        <v>8</v>
      </c>
      <c r="M13">
        <v>213.80600000000001</v>
      </c>
      <c r="N13">
        <v>38</v>
      </c>
      <c r="O13">
        <v>1170</v>
      </c>
      <c r="P13">
        <v>7</v>
      </c>
      <c r="Q13">
        <v>2700</v>
      </c>
      <c r="R13">
        <v>2</v>
      </c>
      <c r="S13">
        <v>42.667000000000002</v>
      </c>
      <c r="T13">
        <v>53</v>
      </c>
      <c r="U13">
        <v>387.92500000000001</v>
      </c>
      <c r="V13">
        <v>6</v>
      </c>
      <c r="W13">
        <v>403.87299999999999</v>
      </c>
      <c r="X13">
        <v>7</v>
      </c>
      <c r="Y13">
        <v>2030</v>
      </c>
      <c r="Z13">
        <v>2</v>
      </c>
      <c r="AA13">
        <v>634.16800000000001</v>
      </c>
      <c r="AB13">
        <v>7</v>
      </c>
      <c r="AC13">
        <v>2820</v>
      </c>
      <c r="AD13">
        <v>1</v>
      </c>
      <c r="AE13">
        <v>349.85500000000002</v>
      </c>
      <c r="AF13">
        <v>9</v>
      </c>
      <c r="AG13">
        <v>0</v>
      </c>
      <c r="AH13">
        <v>999</v>
      </c>
      <c r="AI13">
        <v>1500</v>
      </c>
      <c r="AJ13">
        <v>3</v>
      </c>
      <c r="AK13">
        <v>292.137</v>
      </c>
      <c r="AL13">
        <v>17</v>
      </c>
      <c r="AM13">
        <v>430.59199999999998</v>
      </c>
      <c r="AN13">
        <v>2</v>
      </c>
      <c r="AO13">
        <v>3170</v>
      </c>
      <c r="AP13">
        <v>1</v>
      </c>
      <c r="AQ13">
        <v>2160</v>
      </c>
      <c r="AR13">
        <v>2</v>
      </c>
      <c r="AS13">
        <v>3870</v>
      </c>
      <c r="AT13">
        <v>3</v>
      </c>
      <c r="AU13">
        <v>672.36199999999997</v>
      </c>
      <c r="AV13">
        <v>19</v>
      </c>
      <c r="AW13">
        <v>0</v>
      </c>
      <c r="AX13">
        <v>999</v>
      </c>
      <c r="AY13">
        <v>442.23899999999998</v>
      </c>
      <c r="AZ13">
        <v>15</v>
      </c>
      <c r="BA13">
        <v>2250</v>
      </c>
      <c r="BB13">
        <v>5</v>
      </c>
      <c r="BC13">
        <v>23.536000000000001</v>
      </c>
      <c r="BD13">
        <v>385</v>
      </c>
      <c r="BE13">
        <v>1500</v>
      </c>
      <c r="BF13">
        <v>10</v>
      </c>
      <c r="BG13">
        <v>948.25900000000001</v>
      </c>
      <c r="BH13">
        <v>11</v>
      </c>
      <c r="BI13">
        <v>1340</v>
      </c>
      <c r="BJ13">
        <v>7</v>
      </c>
      <c r="BK13">
        <v>2250</v>
      </c>
      <c r="BL13">
        <v>8</v>
      </c>
      <c r="BM13">
        <v>672.36199999999997</v>
      </c>
      <c r="BN13">
        <v>19</v>
      </c>
      <c r="BO13">
        <v>2960</v>
      </c>
      <c r="BP13">
        <v>7</v>
      </c>
      <c r="BQ13">
        <v>2690</v>
      </c>
      <c r="BR13">
        <v>4</v>
      </c>
      <c r="BS13">
        <v>1520</v>
      </c>
      <c r="BT13">
        <v>11</v>
      </c>
      <c r="BV13" t="s">
        <v>80</v>
      </c>
      <c r="BW13">
        <v>4.5881999999999999E-2</v>
      </c>
      <c r="BX13">
        <v>45</v>
      </c>
      <c r="BY13">
        <v>0.39779999999999999</v>
      </c>
      <c r="BZ13">
        <v>13</v>
      </c>
      <c r="CA13">
        <v>0.35049000000000002</v>
      </c>
      <c r="CB13">
        <v>7</v>
      </c>
      <c r="CC13">
        <v>0.65278000000000003</v>
      </c>
      <c r="CD13">
        <v>5</v>
      </c>
      <c r="CE13">
        <v>0.44636999999999999</v>
      </c>
      <c r="CF13">
        <v>8</v>
      </c>
      <c r="CG13">
        <v>9.8984000000000003E-2</v>
      </c>
      <c r="CH13">
        <v>38</v>
      </c>
      <c r="CI13">
        <v>0.54166999999999998</v>
      </c>
      <c r="CJ13">
        <v>7</v>
      </c>
      <c r="CK13">
        <v>1.25</v>
      </c>
      <c r="CL13">
        <v>2</v>
      </c>
      <c r="CM13">
        <v>1.9753E-2</v>
      </c>
      <c r="CN13">
        <v>53</v>
      </c>
      <c r="CO13">
        <v>0.17959</v>
      </c>
      <c r="CP13">
        <v>6</v>
      </c>
      <c r="CQ13">
        <v>0.18698000000000001</v>
      </c>
      <c r="CR13">
        <v>7</v>
      </c>
      <c r="CS13">
        <v>0.93981000000000003</v>
      </c>
      <c r="CT13">
        <v>2</v>
      </c>
      <c r="CU13">
        <v>0.29360000000000003</v>
      </c>
      <c r="CV13">
        <v>7</v>
      </c>
      <c r="CW13">
        <v>1.3056000000000001</v>
      </c>
      <c r="CX13">
        <v>1</v>
      </c>
      <c r="CY13">
        <v>0.16197</v>
      </c>
      <c r="CZ13">
        <v>9</v>
      </c>
      <c r="DA13">
        <v>0</v>
      </c>
      <c r="DB13">
        <v>999</v>
      </c>
      <c r="DC13">
        <v>0.69443999999999995</v>
      </c>
      <c r="DD13">
        <v>3</v>
      </c>
      <c r="DE13">
        <v>0.13525000000000001</v>
      </c>
      <c r="DF13">
        <v>17</v>
      </c>
      <c r="DG13">
        <v>0.19935</v>
      </c>
      <c r="DH13">
        <v>2</v>
      </c>
      <c r="DI13">
        <v>1.4676</v>
      </c>
      <c r="DJ13">
        <v>1</v>
      </c>
      <c r="DK13">
        <v>1</v>
      </c>
      <c r="DL13">
        <v>2</v>
      </c>
      <c r="DM13">
        <v>1.7917000000000001</v>
      </c>
      <c r="DN13">
        <v>3</v>
      </c>
      <c r="DO13">
        <v>0.31128</v>
      </c>
      <c r="DP13">
        <v>19</v>
      </c>
      <c r="DQ13">
        <v>0</v>
      </c>
      <c r="DR13">
        <v>999</v>
      </c>
      <c r="DS13">
        <v>0.20474000000000001</v>
      </c>
      <c r="DT13">
        <v>15</v>
      </c>
      <c r="DU13">
        <v>1.0417000000000001</v>
      </c>
      <c r="DV13">
        <v>5</v>
      </c>
      <c r="DW13">
        <v>1.0895999999999999E-2</v>
      </c>
      <c r="DX13">
        <v>385</v>
      </c>
      <c r="DY13">
        <v>0.69443999999999995</v>
      </c>
      <c r="DZ13">
        <v>10</v>
      </c>
      <c r="EA13">
        <v>0.43901000000000001</v>
      </c>
      <c r="EB13">
        <v>11</v>
      </c>
      <c r="EC13">
        <v>0.62036999999999998</v>
      </c>
      <c r="ED13">
        <v>7</v>
      </c>
      <c r="EE13">
        <v>1.0417000000000001</v>
      </c>
      <c r="EF13">
        <v>8</v>
      </c>
      <c r="EG13">
        <v>0.31128</v>
      </c>
      <c r="EH13">
        <v>19</v>
      </c>
      <c r="EI13">
        <v>1.3704000000000001</v>
      </c>
      <c r="EJ13">
        <v>7</v>
      </c>
      <c r="EK13">
        <v>1.2454000000000001</v>
      </c>
      <c r="EL13">
        <v>4</v>
      </c>
      <c r="EM13">
        <v>0.70369999999999999</v>
      </c>
      <c r="EN13">
        <v>11</v>
      </c>
    </row>
    <row r="14" spans="1:144" s="4" customFormat="1">
      <c r="A14" s="4" t="s">
        <v>81</v>
      </c>
      <c r="C14" s="4">
        <v>178.197</v>
      </c>
      <c r="D14" s="4">
        <v>29</v>
      </c>
      <c r="E14" s="4">
        <v>817.625</v>
      </c>
      <c r="F14" s="4">
        <v>12</v>
      </c>
      <c r="G14" s="4">
        <v>638.80700000000002</v>
      </c>
      <c r="H14" s="4">
        <v>12</v>
      </c>
      <c r="I14" s="4">
        <v>1260</v>
      </c>
      <c r="J14" s="4">
        <v>7</v>
      </c>
      <c r="K14" s="4">
        <v>640.06399999999996</v>
      </c>
      <c r="L14" s="4">
        <v>12</v>
      </c>
      <c r="M14" s="4">
        <v>229.958</v>
      </c>
      <c r="N14" s="4">
        <v>33</v>
      </c>
      <c r="O14" s="4">
        <v>852.9</v>
      </c>
      <c r="P14" s="4">
        <v>9</v>
      </c>
      <c r="Q14" s="4">
        <v>2290</v>
      </c>
      <c r="R14" s="4">
        <v>3</v>
      </c>
      <c r="S14" s="4">
        <v>89.498999999999995</v>
      </c>
      <c r="T14" s="4">
        <v>33</v>
      </c>
      <c r="U14" s="4">
        <v>285.09899999999999</v>
      </c>
      <c r="V14" s="4">
        <v>11</v>
      </c>
      <c r="W14" s="4">
        <v>486.4</v>
      </c>
      <c r="X14" s="4">
        <v>6</v>
      </c>
      <c r="Y14" s="4">
        <v>1770</v>
      </c>
      <c r="Z14" s="4">
        <v>3</v>
      </c>
      <c r="AA14" s="4">
        <v>508.86500000000001</v>
      </c>
      <c r="AB14" s="4">
        <v>15</v>
      </c>
      <c r="AC14" s="4">
        <v>2230</v>
      </c>
      <c r="AD14" s="4">
        <v>2</v>
      </c>
      <c r="AE14" s="4">
        <v>295.96499999999997</v>
      </c>
      <c r="AF14" s="4">
        <v>16</v>
      </c>
      <c r="AG14" s="4">
        <v>0</v>
      </c>
      <c r="AH14" s="4">
        <v>999</v>
      </c>
      <c r="AI14" s="4">
        <v>1440</v>
      </c>
      <c r="AJ14" s="4">
        <v>3</v>
      </c>
      <c r="AK14" s="4">
        <v>237.82</v>
      </c>
      <c r="AL14" s="4">
        <v>21</v>
      </c>
      <c r="AM14" s="4">
        <v>374.59899999999999</v>
      </c>
      <c r="AN14" s="4">
        <v>3</v>
      </c>
      <c r="AO14" s="4">
        <v>2530</v>
      </c>
      <c r="AP14" s="4">
        <v>2</v>
      </c>
      <c r="AQ14" s="4">
        <v>1900</v>
      </c>
      <c r="AR14" s="4">
        <v>2</v>
      </c>
      <c r="AS14" s="4">
        <v>3140</v>
      </c>
      <c r="AT14" s="4">
        <v>3</v>
      </c>
      <c r="AU14" s="4">
        <v>763.89</v>
      </c>
      <c r="AV14" s="4">
        <v>32</v>
      </c>
      <c r="AW14" s="4">
        <v>0</v>
      </c>
      <c r="AX14" s="4">
        <v>999</v>
      </c>
      <c r="AY14" s="4">
        <v>348.173</v>
      </c>
      <c r="AZ14" s="4">
        <v>27</v>
      </c>
      <c r="BA14" s="4">
        <v>1810</v>
      </c>
      <c r="BB14" s="4">
        <v>9</v>
      </c>
      <c r="BC14" s="4">
        <v>143.12</v>
      </c>
      <c r="BD14" s="4">
        <v>40</v>
      </c>
      <c r="BE14" s="4">
        <v>1180</v>
      </c>
      <c r="BF14" s="4">
        <v>17</v>
      </c>
      <c r="BG14" s="4">
        <v>613.85400000000004</v>
      </c>
      <c r="BH14" s="4">
        <v>24</v>
      </c>
      <c r="BI14" s="4">
        <v>1440</v>
      </c>
      <c r="BJ14" s="4">
        <v>16</v>
      </c>
      <c r="BK14" s="4">
        <v>983.30399999999997</v>
      </c>
      <c r="BL14" s="4">
        <v>19</v>
      </c>
      <c r="BM14" s="4">
        <v>763.89</v>
      </c>
      <c r="BN14" s="4">
        <v>32</v>
      </c>
      <c r="BO14" s="4">
        <v>2820</v>
      </c>
      <c r="BP14" s="4">
        <v>10</v>
      </c>
      <c r="BQ14" s="4">
        <v>2160</v>
      </c>
      <c r="BR14" s="4">
        <v>5</v>
      </c>
      <c r="BS14" s="4">
        <v>1320</v>
      </c>
      <c r="BT14" s="4">
        <v>16</v>
      </c>
      <c r="BV14" s="4" t="s">
        <v>81</v>
      </c>
      <c r="BW14" s="4">
        <v>9.3787999999999996E-2</v>
      </c>
      <c r="BX14" s="4">
        <v>29</v>
      </c>
      <c r="BY14" s="4">
        <v>0.43032999999999999</v>
      </c>
      <c r="BZ14" s="4">
        <v>12</v>
      </c>
      <c r="CA14" s="4">
        <v>0.33621000000000001</v>
      </c>
      <c r="CB14" s="4">
        <v>12</v>
      </c>
      <c r="CC14" s="4">
        <v>0.66315999999999997</v>
      </c>
      <c r="CD14" s="4">
        <v>7</v>
      </c>
      <c r="CE14" s="4">
        <v>0.33688000000000001</v>
      </c>
      <c r="CF14" s="4">
        <v>12</v>
      </c>
      <c r="CG14" s="4">
        <v>0.12103</v>
      </c>
      <c r="CH14" s="4">
        <v>33</v>
      </c>
      <c r="CI14" s="4">
        <v>0.44889000000000001</v>
      </c>
      <c r="CJ14" s="4">
        <v>9</v>
      </c>
      <c r="CK14" s="4">
        <v>1.2053</v>
      </c>
      <c r="CL14" s="4">
        <v>3</v>
      </c>
      <c r="CM14" s="4">
        <v>4.7105000000000001E-2</v>
      </c>
      <c r="CN14" s="4">
        <v>33</v>
      </c>
      <c r="CO14" s="4">
        <v>0.15004999999999999</v>
      </c>
      <c r="CP14" s="4">
        <v>11</v>
      </c>
      <c r="CQ14" s="4">
        <v>0.25600000000000001</v>
      </c>
      <c r="CR14" s="4">
        <v>6</v>
      </c>
      <c r="CS14" s="4">
        <v>0.93157999999999996</v>
      </c>
      <c r="CT14" s="4">
        <v>3</v>
      </c>
      <c r="CU14" s="4">
        <v>0.26782</v>
      </c>
      <c r="CV14" s="4">
        <v>15</v>
      </c>
      <c r="CW14" s="4">
        <v>1.1737</v>
      </c>
      <c r="CX14" s="4">
        <v>2</v>
      </c>
      <c r="CY14" s="4">
        <v>0.15576999999999999</v>
      </c>
      <c r="CZ14" s="4">
        <v>16</v>
      </c>
      <c r="DA14" s="4">
        <v>0</v>
      </c>
      <c r="DB14" s="4">
        <v>999</v>
      </c>
      <c r="DC14" s="4">
        <v>0.75788999999999995</v>
      </c>
      <c r="DD14" s="4">
        <v>3</v>
      </c>
      <c r="DE14" s="4">
        <v>0.12517</v>
      </c>
      <c r="DF14" s="4">
        <v>21</v>
      </c>
      <c r="DG14" s="4">
        <v>0.19716</v>
      </c>
      <c r="DH14" s="4">
        <v>3</v>
      </c>
      <c r="DI14" s="4">
        <v>1.3315999999999999</v>
      </c>
      <c r="DJ14" s="4">
        <v>2</v>
      </c>
      <c r="DK14" s="4">
        <v>1</v>
      </c>
      <c r="DL14" s="4">
        <v>2</v>
      </c>
      <c r="DM14" s="4">
        <v>1.6526000000000001</v>
      </c>
      <c r="DN14" s="4">
        <v>3</v>
      </c>
      <c r="DO14" s="4">
        <v>0.40205000000000002</v>
      </c>
      <c r="DP14" s="4">
        <v>32</v>
      </c>
      <c r="DQ14" s="4">
        <v>0</v>
      </c>
      <c r="DR14" s="4">
        <v>999</v>
      </c>
      <c r="DS14" s="4">
        <v>0.18325</v>
      </c>
      <c r="DT14" s="4">
        <v>27</v>
      </c>
      <c r="DU14" s="4">
        <v>0.95262999999999998</v>
      </c>
      <c r="DV14" s="4">
        <v>9</v>
      </c>
      <c r="DW14" s="4">
        <v>7.5326000000000004E-2</v>
      </c>
      <c r="DX14" s="4">
        <v>40</v>
      </c>
      <c r="DY14" s="4">
        <v>0.62104999999999999</v>
      </c>
      <c r="DZ14" s="4">
        <v>17</v>
      </c>
      <c r="EA14" s="4">
        <v>0.32307999999999998</v>
      </c>
      <c r="EB14" s="4">
        <v>24</v>
      </c>
      <c r="EC14" s="4">
        <v>0.75788999999999995</v>
      </c>
      <c r="ED14" s="4">
        <v>16</v>
      </c>
      <c r="EE14" s="4">
        <v>0.51753000000000005</v>
      </c>
      <c r="EF14" s="4">
        <v>19</v>
      </c>
      <c r="EG14" s="4">
        <v>0.40205000000000002</v>
      </c>
      <c r="EH14" s="4">
        <v>32</v>
      </c>
      <c r="EI14" s="4">
        <v>1.4842</v>
      </c>
      <c r="EJ14" s="4">
        <v>10</v>
      </c>
      <c r="EK14" s="4">
        <v>1.1368</v>
      </c>
      <c r="EL14" s="4">
        <v>5</v>
      </c>
      <c r="EM14" s="4">
        <v>0.69474000000000002</v>
      </c>
      <c r="EN14" s="4">
        <v>16</v>
      </c>
    </row>
    <row r="15" spans="1:144">
      <c r="A15" t="s">
        <v>82</v>
      </c>
      <c r="C15">
        <v>194.697</v>
      </c>
      <c r="D15">
        <v>21</v>
      </c>
      <c r="E15">
        <v>704.18</v>
      </c>
      <c r="F15">
        <v>13</v>
      </c>
      <c r="G15">
        <v>786.44299999999998</v>
      </c>
      <c r="H15">
        <v>6</v>
      </c>
      <c r="I15">
        <v>1130</v>
      </c>
      <c r="J15">
        <v>5</v>
      </c>
      <c r="K15">
        <v>555.17700000000002</v>
      </c>
      <c r="L15">
        <v>12</v>
      </c>
      <c r="M15">
        <v>774.62199999999996</v>
      </c>
      <c r="N15">
        <v>9</v>
      </c>
      <c r="O15">
        <v>966.28499999999997</v>
      </c>
      <c r="P15">
        <v>7</v>
      </c>
      <c r="Q15">
        <v>2310</v>
      </c>
      <c r="R15">
        <v>3</v>
      </c>
      <c r="S15">
        <v>46.328000000000003</v>
      </c>
      <c r="T15">
        <v>25</v>
      </c>
      <c r="U15">
        <v>324.89100000000002</v>
      </c>
      <c r="V15">
        <v>4</v>
      </c>
      <c r="W15">
        <v>382.49700000000001</v>
      </c>
      <c r="X15">
        <v>7</v>
      </c>
      <c r="Y15">
        <v>1860</v>
      </c>
      <c r="Z15">
        <v>3</v>
      </c>
      <c r="AA15">
        <v>218.76599999999999</v>
      </c>
      <c r="AB15">
        <v>20</v>
      </c>
      <c r="AC15">
        <v>1930</v>
      </c>
      <c r="AD15">
        <v>2</v>
      </c>
      <c r="AE15">
        <v>376.863</v>
      </c>
      <c r="AF15">
        <v>7</v>
      </c>
      <c r="AG15">
        <v>1.099</v>
      </c>
      <c r="AH15">
        <v>938</v>
      </c>
      <c r="AI15">
        <v>1390</v>
      </c>
      <c r="AJ15">
        <v>3</v>
      </c>
      <c r="AK15">
        <v>298.834</v>
      </c>
      <c r="AL15">
        <v>15</v>
      </c>
      <c r="AM15">
        <v>371.21899999999999</v>
      </c>
      <c r="AN15">
        <v>2</v>
      </c>
      <c r="AO15">
        <v>2300</v>
      </c>
      <c r="AP15">
        <v>2</v>
      </c>
      <c r="AQ15">
        <v>1910</v>
      </c>
      <c r="AR15">
        <v>2</v>
      </c>
      <c r="AS15">
        <v>3280</v>
      </c>
      <c r="AT15">
        <v>3</v>
      </c>
      <c r="AU15">
        <v>361.53300000000002</v>
      </c>
      <c r="AV15">
        <v>32</v>
      </c>
      <c r="AW15">
        <v>0</v>
      </c>
      <c r="AX15">
        <v>999</v>
      </c>
      <c r="AY15">
        <v>235.05799999999999</v>
      </c>
      <c r="AZ15">
        <v>27</v>
      </c>
      <c r="BA15">
        <v>1900</v>
      </c>
      <c r="BB15">
        <v>7</v>
      </c>
      <c r="BC15">
        <v>63.985999999999997</v>
      </c>
      <c r="BD15">
        <v>95</v>
      </c>
      <c r="BE15">
        <v>1650</v>
      </c>
      <c r="BF15">
        <v>11</v>
      </c>
      <c r="BG15">
        <v>603.11400000000003</v>
      </c>
      <c r="BH15">
        <v>17</v>
      </c>
      <c r="BI15">
        <v>1580</v>
      </c>
      <c r="BJ15">
        <v>9</v>
      </c>
      <c r="BK15">
        <v>626.68399999999997</v>
      </c>
      <c r="BL15">
        <v>16</v>
      </c>
      <c r="BM15">
        <v>361.53300000000002</v>
      </c>
      <c r="BN15">
        <v>32</v>
      </c>
      <c r="BO15">
        <v>2550</v>
      </c>
      <c r="BP15">
        <v>8</v>
      </c>
      <c r="BQ15">
        <v>2140</v>
      </c>
      <c r="BR15">
        <v>5</v>
      </c>
      <c r="BS15">
        <v>1710</v>
      </c>
      <c r="BT15">
        <v>10</v>
      </c>
      <c r="BV15" t="s">
        <v>82</v>
      </c>
      <c r="BW15">
        <v>0.10194</v>
      </c>
      <c r="BX15">
        <v>21</v>
      </c>
      <c r="BY15">
        <v>0.36868000000000001</v>
      </c>
      <c r="BZ15">
        <v>13</v>
      </c>
      <c r="CA15">
        <v>0.41175</v>
      </c>
      <c r="CB15">
        <v>6</v>
      </c>
      <c r="CC15">
        <v>0.59162000000000003</v>
      </c>
      <c r="CD15">
        <v>5</v>
      </c>
      <c r="CE15">
        <v>0.29066999999999998</v>
      </c>
      <c r="CF15">
        <v>12</v>
      </c>
      <c r="CG15">
        <v>0.40555999999999998</v>
      </c>
      <c r="CH15">
        <v>9</v>
      </c>
      <c r="CI15">
        <v>0.50590999999999997</v>
      </c>
      <c r="CJ15">
        <v>7</v>
      </c>
      <c r="CK15">
        <v>1.2094</v>
      </c>
      <c r="CL15">
        <v>3</v>
      </c>
      <c r="CM15">
        <v>2.4254999999999999E-2</v>
      </c>
      <c r="CN15">
        <v>25</v>
      </c>
      <c r="CO15">
        <v>0.1701</v>
      </c>
      <c r="CP15">
        <v>4</v>
      </c>
      <c r="CQ15">
        <v>0.20025999999999999</v>
      </c>
      <c r="CR15">
        <v>7</v>
      </c>
      <c r="CS15">
        <v>0.97382000000000002</v>
      </c>
      <c r="CT15">
        <v>3</v>
      </c>
      <c r="CU15">
        <v>0.11454</v>
      </c>
      <c r="CV15">
        <v>20</v>
      </c>
      <c r="CW15">
        <v>1.0105</v>
      </c>
      <c r="CX15">
        <v>2</v>
      </c>
      <c r="CY15">
        <v>0.19731000000000001</v>
      </c>
      <c r="CZ15">
        <v>7</v>
      </c>
      <c r="DA15">
        <v>5.7538999999999995E-4</v>
      </c>
      <c r="DB15">
        <v>938</v>
      </c>
      <c r="DC15">
        <v>0.72775000000000001</v>
      </c>
      <c r="DD15">
        <v>3</v>
      </c>
      <c r="DE15">
        <v>0.15645999999999999</v>
      </c>
      <c r="DF15">
        <v>15</v>
      </c>
      <c r="DG15">
        <v>0.19436</v>
      </c>
      <c r="DH15">
        <v>2</v>
      </c>
      <c r="DI15">
        <v>1.2041999999999999</v>
      </c>
      <c r="DJ15">
        <v>2</v>
      </c>
      <c r="DK15">
        <v>1</v>
      </c>
      <c r="DL15">
        <v>2</v>
      </c>
      <c r="DM15">
        <v>1.7173</v>
      </c>
      <c r="DN15">
        <v>3</v>
      </c>
      <c r="DO15">
        <v>0.18928</v>
      </c>
      <c r="DP15">
        <v>32</v>
      </c>
      <c r="DQ15">
        <v>0</v>
      </c>
      <c r="DR15">
        <v>999</v>
      </c>
      <c r="DS15">
        <v>0.12307</v>
      </c>
      <c r="DT15">
        <v>27</v>
      </c>
      <c r="DU15">
        <v>0.99475999999999998</v>
      </c>
      <c r="DV15">
        <v>7</v>
      </c>
      <c r="DW15">
        <v>3.3501000000000003E-2</v>
      </c>
      <c r="DX15">
        <v>95</v>
      </c>
      <c r="DY15">
        <v>0.86387000000000003</v>
      </c>
      <c r="DZ15">
        <v>11</v>
      </c>
      <c r="EA15">
        <v>0.31577</v>
      </c>
      <c r="EB15">
        <v>17</v>
      </c>
      <c r="EC15">
        <v>0.82723000000000002</v>
      </c>
      <c r="ED15">
        <v>9</v>
      </c>
      <c r="EE15">
        <v>0.32811000000000001</v>
      </c>
      <c r="EF15">
        <v>16</v>
      </c>
      <c r="EG15">
        <v>0.18928</v>
      </c>
      <c r="EH15">
        <v>32</v>
      </c>
      <c r="EI15">
        <v>1.3351</v>
      </c>
      <c r="EJ15">
        <v>8</v>
      </c>
      <c r="EK15">
        <v>1.1204000000000001</v>
      </c>
      <c r="EL15">
        <v>5</v>
      </c>
      <c r="EM15">
        <v>0.89529000000000003</v>
      </c>
      <c r="EN15">
        <v>10</v>
      </c>
    </row>
    <row r="16" spans="1:144">
      <c r="A16" t="s">
        <v>83</v>
      </c>
      <c r="C16">
        <v>186.191</v>
      </c>
      <c r="D16">
        <v>23</v>
      </c>
      <c r="E16">
        <v>910.18600000000004</v>
      </c>
      <c r="F16">
        <v>11</v>
      </c>
      <c r="G16">
        <v>823.85900000000004</v>
      </c>
      <c r="H16">
        <v>6</v>
      </c>
      <c r="I16">
        <v>1330</v>
      </c>
      <c r="J16">
        <v>4</v>
      </c>
      <c r="K16">
        <v>935.40700000000004</v>
      </c>
      <c r="L16">
        <v>8</v>
      </c>
      <c r="M16">
        <v>349.66399999999999</v>
      </c>
      <c r="N16">
        <v>21</v>
      </c>
      <c r="O16">
        <v>1160</v>
      </c>
      <c r="P16">
        <v>6</v>
      </c>
      <c r="Q16">
        <v>2740</v>
      </c>
      <c r="R16">
        <v>2</v>
      </c>
      <c r="S16">
        <v>55.454000000000001</v>
      </c>
      <c r="T16">
        <v>31</v>
      </c>
      <c r="U16">
        <v>358.66699999999997</v>
      </c>
      <c r="V16">
        <v>5</v>
      </c>
      <c r="W16">
        <v>428.45699999999999</v>
      </c>
      <c r="X16">
        <v>6</v>
      </c>
      <c r="Y16">
        <v>2120</v>
      </c>
      <c r="Z16">
        <v>2</v>
      </c>
      <c r="AA16">
        <v>370.923</v>
      </c>
      <c r="AB16">
        <v>12</v>
      </c>
      <c r="AC16">
        <v>2720</v>
      </c>
      <c r="AD16">
        <v>1</v>
      </c>
      <c r="AE16">
        <v>336.88200000000001</v>
      </c>
      <c r="AF16">
        <v>8</v>
      </c>
      <c r="AG16">
        <v>0</v>
      </c>
      <c r="AH16">
        <v>999</v>
      </c>
      <c r="AI16">
        <v>1580</v>
      </c>
      <c r="AJ16">
        <v>3</v>
      </c>
      <c r="AK16">
        <v>246.31100000000001</v>
      </c>
      <c r="AL16">
        <v>18</v>
      </c>
      <c r="AM16">
        <v>414.12099999999998</v>
      </c>
      <c r="AN16">
        <v>2</v>
      </c>
      <c r="AO16">
        <v>3060</v>
      </c>
      <c r="AP16">
        <v>1</v>
      </c>
      <c r="AQ16">
        <v>2160</v>
      </c>
      <c r="AR16">
        <v>1</v>
      </c>
      <c r="AS16">
        <v>3900</v>
      </c>
      <c r="AT16">
        <v>3</v>
      </c>
      <c r="AU16">
        <v>118.997</v>
      </c>
      <c r="AV16">
        <v>83</v>
      </c>
      <c r="AW16">
        <v>0</v>
      </c>
      <c r="AX16">
        <v>999</v>
      </c>
      <c r="AY16">
        <v>236.34299999999999</v>
      </c>
      <c r="AZ16">
        <v>17</v>
      </c>
      <c r="BA16">
        <v>2190</v>
      </c>
      <c r="BB16">
        <v>5</v>
      </c>
      <c r="BC16">
        <v>54.347000000000001</v>
      </c>
      <c r="BD16">
        <v>105</v>
      </c>
      <c r="BE16">
        <v>1240</v>
      </c>
      <c r="BF16">
        <v>11</v>
      </c>
      <c r="BG16">
        <v>754.29700000000003</v>
      </c>
      <c r="BH16">
        <v>12</v>
      </c>
      <c r="BI16">
        <v>1700</v>
      </c>
      <c r="BJ16">
        <v>7</v>
      </c>
      <c r="BK16">
        <v>2300</v>
      </c>
      <c r="BL16">
        <v>8</v>
      </c>
      <c r="BM16">
        <v>118.997</v>
      </c>
      <c r="BN16">
        <v>83</v>
      </c>
      <c r="BO16">
        <v>2580</v>
      </c>
      <c r="BP16">
        <v>7</v>
      </c>
      <c r="BQ16">
        <v>2420</v>
      </c>
      <c r="BR16">
        <v>4</v>
      </c>
      <c r="BS16">
        <v>1300</v>
      </c>
      <c r="BT16">
        <v>11</v>
      </c>
      <c r="BV16" t="s">
        <v>83</v>
      </c>
      <c r="BW16">
        <v>8.6199999999999999E-2</v>
      </c>
      <c r="BX16">
        <v>23</v>
      </c>
      <c r="BY16">
        <v>0.42137999999999998</v>
      </c>
      <c r="BZ16">
        <v>11</v>
      </c>
      <c r="CA16">
        <v>0.38141999999999998</v>
      </c>
      <c r="CB16">
        <v>6</v>
      </c>
      <c r="CC16">
        <v>0.61573999999999995</v>
      </c>
      <c r="CD16">
        <v>4</v>
      </c>
      <c r="CE16">
        <v>0.43306</v>
      </c>
      <c r="CF16">
        <v>8</v>
      </c>
      <c r="CG16">
        <v>0.16188</v>
      </c>
      <c r="CH16">
        <v>21</v>
      </c>
      <c r="CI16">
        <v>0.53703999999999996</v>
      </c>
      <c r="CJ16">
        <v>6</v>
      </c>
      <c r="CK16">
        <v>1.2685</v>
      </c>
      <c r="CL16">
        <v>2</v>
      </c>
      <c r="CM16">
        <v>2.5673000000000001E-2</v>
      </c>
      <c r="CN16">
        <v>31</v>
      </c>
      <c r="CO16">
        <v>0.16605</v>
      </c>
      <c r="CP16">
        <v>5</v>
      </c>
      <c r="CQ16">
        <v>0.19836000000000001</v>
      </c>
      <c r="CR16">
        <v>6</v>
      </c>
      <c r="CS16">
        <v>0.98148000000000002</v>
      </c>
      <c r="CT16">
        <v>2</v>
      </c>
      <c r="CU16">
        <v>0.17172000000000001</v>
      </c>
      <c r="CV16">
        <v>12</v>
      </c>
      <c r="CW16">
        <v>1.2593000000000001</v>
      </c>
      <c r="CX16">
        <v>1</v>
      </c>
      <c r="CY16">
        <v>0.15595999999999999</v>
      </c>
      <c r="CZ16">
        <v>8</v>
      </c>
      <c r="DA16">
        <v>0</v>
      </c>
      <c r="DB16">
        <v>999</v>
      </c>
      <c r="DC16">
        <v>0.73148000000000002</v>
      </c>
      <c r="DD16">
        <v>3</v>
      </c>
      <c r="DE16">
        <v>0.11403000000000001</v>
      </c>
      <c r="DF16">
        <v>18</v>
      </c>
      <c r="DG16">
        <v>0.19172</v>
      </c>
      <c r="DH16">
        <v>2</v>
      </c>
      <c r="DI16">
        <v>1.4167000000000001</v>
      </c>
      <c r="DJ16">
        <v>1</v>
      </c>
      <c r="DK16">
        <v>1</v>
      </c>
      <c r="DL16">
        <v>1</v>
      </c>
      <c r="DM16">
        <v>1.8056000000000001</v>
      </c>
      <c r="DN16">
        <v>3</v>
      </c>
      <c r="DO16">
        <v>5.5091000000000001E-2</v>
      </c>
      <c r="DP16">
        <v>83</v>
      </c>
      <c r="DQ16">
        <v>0</v>
      </c>
      <c r="DR16">
        <v>999</v>
      </c>
      <c r="DS16">
        <v>0.10942</v>
      </c>
      <c r="DT16">
        <v>17</v>
      </c>
      <c r="DU16">
        <v>1.0139</v>
      </c>
      <c r="DV16">
        <v>5</v>
      </c>
      <c r="DW16">
        <v>2.5160999999999999E-2</v>
      </c>
      <c r="DX16">
        <v>105</v>
      </c>
      <c r="DY16">
        <v>0.57406999999999997</v>
      </c>
      <c r="DZ16">
        <v>11</v>
      </c>
      <c r="EA16">
        <v>0.34921000000000002</v>
      </c>
      <c r="EB16">
        <v>12</v>
      </c>
      <c r="EC16">
        <v>0.78703999999999996</v>
      </c>
      <c r="ED16">
        <v>7</v>
      </c>
      <c r="EE16">
        <v>1.0648</v>
      </c>
      <c r="EF16">
        <v>8</v>
      </c>
      <c r="EG16">
        <v>5.5091000000000001E-2</v>
      </c>
      <c r="EH16">
        <v>83</v>
      </c>
      <c r="EI16">
        <v>1.1943999999999999</v>
      </c>
      <c r="EJ16">
        <v>7</v>
      </c>
      <c r="EK16">
        <v>1.1204000000000001</v>
      </c>
      <c r="EL16">
        <v>4</v>
      </c>
      <c r="EM16">
        <v>0.60185</v>
      </c>
      <c r="EN16">
        <v>11</v>
      </c>
    </row>
    <row r="17" spans="1:144">
      <c r="A17" t="s">
        <v>84</v>
      </c>
      <c r="C17">
        <v>241.59</v>
      </c>
      <c r="D17">
        <v>32</v>
      </c>
      <c r="E17">
        <v>881.58500000000004</v>
      </c>
      <c r="F17">
        <v>15</v>
      </c>
      <c r="G17">
        <v>827.08500000000004</v>
      </c>
      <c r="H17">
        <v>13</v>
      </c>
      <c r="I17">
        <v>1300</v>
      </c>
      <c r="J17">
        <v>9</v>
      </c>
      <c r="K17">
        <v>749.65</v>
      </c>
      <c r="L17">
        <v>14</v>
      </c>
      <c r="M17">
        <v>0</v>
      </c>
      <c r="N17">
        <v>999</v>
      </c>
      <c r="O17">
        <v>912.38</v>
      </c>
      <c r="P17">
        <v>12</v>
      </c>
      <c r="Q17">
        <v>2370</v>
      </c>
      <c r="R17">
        <v>4</v>
      </c>
      <c r="S17">
        <v>76.426000000000002</v>
      </c>
      <c r="T17">
        <v>33</v>
      </c>
      <c r="U17">
        <v>307.28699999999998</v>
      </c>
      <c r="V17">
        <v>8</v>
      </c>
      <c r="W17">
        <v>448.76499999999999</v>
      </c>
      <c r="X17">
        <v>10</v>
      </c>
      <c r="Y17">
        <v>1800</v>
      </c>
      <c r="Z17">
        <v>3</v>
      </c>
      <c r="AA17">
        <v>570.79200000000003</v>
      </c>
      <c r="AB17">
        <v>15</v>
      </c>
      <c r="AC17">
        <v>2380</v>
      </c>
      <c r="AD17">
        <v>3</v>
      </c>
      <c r="AE17">
        <v>290.899</v>
      </c>
      <c r="AF17">
        <v>25</v>
      </c>
      <c r="AG17">
        <v>0</v>
      </c>
      <c r="AH17">
        <v>999</v>
      </c>
      <c r="AI17">
        <v>1430</v>
      </c>
      <c r="AJ17">
        <v>4</v>
      </c>
      <c r="AK17">
        <v>258.43200000000002</v>
      </c>
      <c r="AL17">
        <v>29</v>
      </c>
      <c r="AM17">
        <v>383.714</v>
      </c>
      <c r="AN17">
        <v>4</v>
      </c>
      <c r="AO17">
        <v>2670</v>
      </c>
      <c r="AP17">
        <v>3</v>
      </c>
      <c r="AQ17">
        <v>2120</v>
      </c>
      <c r="AR17">
        <v>2</v>
      </c>
      <c r="AS17">
        <v>3280</v>
      </c>
      <c r="AT17">
        <v>4</v>
      </c>
      <c r="AU17">
        <v>370.37</v>
      </c>
      <c r="AV17">
        <v>60</v>
      </c>
      <c r="AW17">
        <v>0</v>
      </c>
      <c r="AX17">
        <v>999</v>
      </c>
      <c r="AY17">
        <v>245.81299999999999</v>
      </c>
      <c r="AZ17">
        <v>33</v>
      </c>
      <c r="BA17">
        <v>1920</v>
      </c>
      <c r="BB17">
        <v>10</v>
      </c>
      <c r="BC17">
        <v>52.677999999999997</v>
      </c>
      <c r="BD17">
        <v>122</v>
      </c>
      <c r="BE17">
        <v>1330</v>
      </c>
      <c r="BF17">
        <v>20</v>
      </c>
      <c r="BG17">
        <v>592.88499999999999</v>
      </c>
      <c r="BH17">
        <v>25</v>
      </c>
      <c r="BI17">
        <v>1210</v>
      </c>
      <c r="BJ17">
        <v>19</v>
      </c>
      <c r="BK17">
        <v>1400</v>
      </c>
      <c r="BL17">
        <v>19</v>
      </c>
      <c r="BM17">
        <v>370.37</v>
      </c>
      <c r="BN17">
        <v>60</v>
      </c>
      <c r="BO17">
        <v>2170</v>
      </c>
      <c r="BP17">
        <v>14</v>
      </c>
      <c r="BQ17">
        <v>2160</v>
      </c>
      <c r="BR17">
        <v>7</v>
      </c>
      <c r="BS17">
        <v>1380</v>
      </c>
      <c r="BT17">
        <v>19</v>
      </c>
      <c r="BV17" t="s">
        <v>84</v>
      </c>
      <c r="BW17">
        <v>0.11396000000000001</v>
      </c>
      <c r="BX17">
        <v>32</v>
      </c>
      <c r="BY17">
        <v>0.41583999999999999</v>
      </c>
      <c r="BZ17">
        <v>15</v>
      </c>
      <c r="CA17">
        <v>0.39012999999999998</v>
      </c>
      <c r="CB17">
        <v>13</v>
      </c>
      <c r="CC17">
        <v>0.61321000000000003</v>
      </c>
      <c r="CD17">
        <v>9</v>
      </c>
      <c r="CE17">
        <v>0.35360999999999998</v>
      </c>
      <c r="CF17">
        <v>14</v>
      </c>
      <c r="CG17">
        <v>0</v>
      </c>
      <c r="CH17">
        <v>999</v>
      </c>
      <c r="CI17">
        <v>0.43036999999999997</v>
      </c>
      <c r="CJ17">
        <v>12</v>
      </c>
      <c r="CK17">
        <v>1.1178999999999999</v>
      </c>
      <c r="CL17">
        <v>4</v>
      </c>
      <c r="CM17">
        <v>3.6049999999999999E-2</v>
      </c>
      <c r="CN17">
        <v>33</v>
      </c>
      <c r="CO17">
        <v>0.14495</v>
      </c>
      <c r="CP17">
        <v>8</v>
      </c>
      <c r="CQ17">
        <v>0.21168000000000001</v>
      </c>
      <c r="CR17">
        <v>10</v>
      </c>
      <c r="CS17">
        <v>0.84906000000000004</v>
      </c>
      <c r="CT17">
        <v>3</v>
      </c>
      <c r="CU17">
        <v>0.26923999999999998</v>
      </c>
      <c r="CV17">
        <v>15</v>
      </c>
      <c r="CW17">
        <v>1.1226</v>
      </c>
      <c r="CX17">
        <v>3</v>
      </c>
      <c r="CY17">
        <v>0.13722000000000001</v>
      </c>
      <c r="CZ17">
        <v>25</v>
      </c>
      <c r="DA17">
        <v>0</v>
      </c>
      <c r="DB17">
        <v>999</v>
      </c>
      <c r="DC17">
        <v>0.67452999999999996</v>
      </c>
      <c r="DD17">
        <v>4</v>
      </c>
      <c r="DE17">
        <v>0.12189999999999999</v>
      </c>
      <c r="DF17">
        <v>29</v>
      </c>
      <c r="DG17">
        <v>0.18099999999999999</v>
      </c>
      <c r="DH17">
        <v>4</v>
      </c>
      <c r="DI17">
        <v>1.2594000000000001</v>
      </c>
      <c r="DJ17">
        <v>3</v>
      </c>
      <c r="DK17">
        <v>1</v>
      </c>
      <c r="DL17">
        <v>2</v>
      </c>
      <c r="DM17">
        <v>1.5471999999999999</v>
      </c>
      <c r="DN17">
        <v>4</v>
      </c>
      <c r="DO17">
        <v>0.17469999999999999</v>
      </c>
      <c r="DP17">
        <v>60</v>
      </c>
      <c r="DQ17">
        <v>0</v>
      </c>
      <c r="DR17">
        <v>999</v>
      </c>
      <c r="DS17">
        <v>0.11595</v>
      </c>
      <c r="DT17">
        <v>33</v>
      </c>
      <c r="DU17">
        <v>0.90566000000000002</v>
      </c>
      <c r="DV17">
        <v>10</v>
      </c>
      <c r="DW17">
        <v>2.4847999999999999E-2</v>
      </c>
      <c r="DX17">
        <v>122</v>
      </c>
      <c r="DY17">
        <v>0.62736000000000003</v>
      </c>
      <c r="DZ17">
        <v>20</v>
      </c>
      <c r="EA17">
        <v>0.27966000000000002</v>
      </c>
      <c r="EB17">
        <v>25</v>
      </c>
      <c r="EC17">
        <v>0.57074999999999998</v>
      </c>
      <c r="ED17">
        <v>19</v>
      </c>
      <c r="EE17">
        <v>0.66037999999999997</v>
      </c>
      <c r="EF17">
        <v>19</v>
      </c>
      <c r="EG17">
        <v>0.17469999999999999</v>
      </c>
      <c r="EH17">
        <v>60</v>
      </c>
      <c r="EI17">
        <v>1.0236000000000001</v>
      </c>
      <c r="EJ17">
        <v>14</v>
      </c>
      <c r="EK17">
        <v>1.0188999999999999</v>
      </c>
      <c r="EL17">
        <v>7</v>
      </c>
      <c r="EM17">
        <v>0.65093999999999996</v>
      </c>
      <c r="EN17">
        <v>19</v>
      </c>
    </row>
    <row r="18" spans="1:144">
      <c r="A18" t="s">
        <v>85</v>
      </c>
      <c r="C18">
        <v>139.375</v>
      </c>
      <c r="D18">
        <v>59</v>
      </c>
      <c r="E18">
        <v>672.99099999999999</v>
      </c>
      <c r="F18">
        <v>18</v>
      </c>
      <c r="G18">
        <v>737.74599999999998</v>
      </c>
      <c r="H18">
        <v>10</v>
      </c>
      <c r="I18">
        <v>1140</v>
      </c>
      <c r="J18">
        <v>8</v>
      </c>
      <c r="K18">
        <v>687.41099999999994</v>
      </c>
      <c r="L18">
        <v>14</v>
      </c>
      <c r="M18">
        <v>300.52199999999999</v>
      </c>
      <c r="N18">
        <v>31</v>
      </c>
      <c r="O18">
        <v>928.51099999999997</v>
      </c>
      <c r="P18">
        <v>11</v>
      </c>
      <c r="Q18">
        <v>2160</v>
      </c>
      <c r="R18">
        <v>4</v>
      </c>
      <c r="S18">
        <v>92.05</v>
      </c>
      <c r="T18">
        <v>22</v>
      </c>
      <c r="U18">
        <v>279.60899999999998</v>
      </c>
      <c r="V18">
        <v>8</v>
      </c>
      <c r="W18">
        <v>451.072</v>
      </c>
      <c r="X18">
        <v>8</v>
      </c>
      <c r="Y18">
        <v>1800</v>
      </c>
      <c r="Z18">
        <v>3</v>
      </c>
      <c r="AA18">
        <v>111.72199999999999</v>
      </c>
      <c r="AB18">
        <v>75</v>
      </c>
      <c r="AC18">
        <v>2140</v>
      </c>
      <c r="AD18">
        <v>3</v>
      </c>
      <c r="AE18">
        <v>404.02499999999998</v>
      </c>
      <c r="AF18">
        <v>14</v>
      </c>
      <c r="AG18">
        <v>0</v>
      </c>
      <c r="AH18">
        <v>999</v>
      </c>
      <c r="AI18">
        <v>1380</v>
      </c>
      <c r="AJ18">
        <v>5</v>
      </c>
      <c r="AK18">
        <v>50.847999999999999</v>
      </c>
      <c r="AL18">
        <v>131</v>
      </c>
      <c r="AM18">
        <v>371.65899999999999</v>
      </c>
      <c r="AN18">
        <v>4</v>
      </c>
      <c r="AO18">
        <v>2540</v>
      </c>
      <c r="AP18">
        <v>3</v>
      </c>
      <c r="AQ18">
        <v>1880</v>
      </c>
      <c r="AR18">
        <v>2</v>
      </c>
      <c r="AS18">
        <v>3080</v>
      </c>
      <c r="AT18">
        <v>4</v>
      </c>
      <c r="AU18">
        <v>496.786</v>
      </c>
      <c r="AV18">
        <v>45</v>
      </c>
      <c r="AW18">
        <v>0</v>
      </c>
      <c r="AX18">
        <v>999</v>
      </c>
      <c r="AY18">
        <v>275.09899999999999</v>
      </c>
      <c r="AZ18">
        <v>33</v>
      </c>
      <c r="BA18">
        <v>1920</v>
      </c>
      <c r="BB18">
        <v>10</v>
      </c>
      <c r="BC18">
        <v>66.501999999999995</v>
      </c>
      <c r="BD18">
        <v>101</v>
      </c>
      <c r="BE18">
        <v>1730</v>
      </c>
      <c r="BF18">
        <v>17</v>
      </c>
      <c r="BG18">
        <v>539.44500000000005</v>
      </c>
      <c r="BH18">
        <v>26</v>
      </c>
      <c r="BI18">
        <v>1860</v>
      </c>
      <c r="BJ18">
        <v>20</v>
      </c>
      <c r="BK18">
        <v>1400</v>
      </c>
      <c r="BL18">
        <v>19</v>
      </c>
      <c r="BM18">
        <v>496.786</v>
      </c>
      <c r="BN18">
        <v>45</v>
      </c>
      <c r="BO18">
        <v>2900</v>
      </c>
      <c r="BP18">
        <v>14</v>
      </c>
      <c r="BQ18">
        <v>2190</v>
      </c>
      <c r="BR18">
        <v>7</v>
      </c>
      <c r="BS18">
        <v>1790</v>
      </c>
      <c r="BT18">
        <v>16</v>
      </c>
      <c r="BV18" t="s">
        <v>85</v>
      </c>
      <c r="BW18">
        <v>7.4135999999999994E-2</v>
      </c>
      <c r="BX18">
        <v>59</v>
      </c>
      <c r="BY18">
        <v>0.35797000000000001</v>
      </c>
      <c r="BZ18">
        <v>18</v>
      </c>
      <c r="CA18">
        <v>0.39241999999999999</v>
      </c>
      <c r="CB18">
        <v>10</v>
      </c>
      <c r="CC18">
        <v>0.60638000000000003</v>
      </c>
      <c r="CD18">
        <v>8</v>
      </c>
      <c r="CE18">
        <v>0.36564000000000002</v>
      </c>
      <c r="CF18">
        <v>14</v>
      </c>
      <c r="CG18">
        <v>0.15984999999999999</v>
      </c>
      <c r="CH18">
        <v>31</v>
      </c>
      <c r="CI18">
        <v>0.49389</v>
      </c>
      <c r="CJ18">
        <v>11</v>
      </c>
      <c r="CK18">
        <v>1.1489</v>
      </c>
      <c r="CL18">
        <v>4</v>
      </c>
      <c r="CM18">
        <v>4.8963E-2</v>
      </c>
      <c r="CN18">
        <v>22</v>
      </c>
      <c r="CO18">
        <v>0.14873</v>
      </c>
      <c r="CP18">
        <v>8</v>
      </c>
      <c r="CQ18">
        <v>0.23993</v>
      </c>
      <c r="CR18">
        <v>8</v>
      </c>
      <c r="CS18">
        <v>0.95745000000000002</v>
      </c>
      <c r="CT18">
        <v>3</v>
      </c>
      <c r="CU18">
        <v>5.9427000000000001E-2</v>
      </c>
      <c r="CV18">
        <v>75</v>
      </c>
      <c r="CW18">
        <v>1.1383000000000001</v>
      </c>
      <c r="CX18">
        <v>3</v>
      </c>
      <c r="CY18">
        <v>0.21490999999999999</v>
      </c>
      <c r="CZ18">
        <v>14</v>
      </c>
      <c r="DA18">
        <v>0</v>
      </c>
      <c r="DB18">
        <v>999</v>
      </c>
      <c r="DC18">
        <v>0.73404000000000003</v>
      </c>
      <c r="DD18">
        <v>5</v>
      </c>
      <c r="DE18">
        <v>2.7047000000000002E-2</v>
      </c>
      <c r="DF18">
        <v>131</v>
      </c>
      <c r="DG18">
        <v>0.19769</v>
      </c>
      <c r="DH18">
        <v>4</v>
      </c>
      <c r="DI18">
        <v>1.3511</v>
      </c>
      <c r="DJ18">
        <v>3</v>
      </c>
      <c r="DK18">
        <v>1</v>
      </c>
      <c r="DL18">
        <v>2</v>
      </c>
      <c r="DM18">
        <v>1.6383000000000001</v>
      </c>
      <c r="DN18">
        <v>4</v>
      </c>
      <c r="DO18">
        <v>0.26424999999999998</v>
      </c>
      <c r="DP18">
        <v>45</v>
      </c>
      <c r="DQ18">
        <v>0</v>
      </c>
      <c r="DR18">
        <v>999</v>
      </c>
      <c r="DS18">
        <v>0.14632999999999999</v>
      </c>
      <c r="DT18">
        <v>33</v>
      </c>
      <c r="DU18">
        <v>1.0213000000000001</v>
      </c>
      <c r="DV18">
        <v>10</v>
      </c>
      <c r="DW18">
        <v>3.5373000000000002E-2</v>
      </c>
      <c r="DX18">
        <v>101</v>
      </c>
      <c r="DY18">
        <v>0.92020999999999997</v>
      </c>
      <c r="DZ18">
        <v>17</v>
      </c>
      <c r="EA18">
        <v>0.28693999999999997</v>
      </c>
      <c r="EB18">
        <v>26</v>
      </c>
      <c r="EC18">
        <v>0.98936000000000002</v>
      </c>
      <c r="ED18">
        <v>20</v>
      </c>
      <c r="EE18">
        <v>0.74468000000000001</v>
      </c>
      <c r="EF18">
        <v>19</v>
      </c>
      <c r="EG18">
        <v>0.26424999999999998</v>
      </c>
      <c r="EH18">
        <v>45</v>
      </c>
      <c r="EI18">
        <v>1.5426</v>
      </c>
      <c r="EJ18">
        <v>14</v>
      </c>
      <c r="EK18">
        <v>1.1649</v>
      </c>
      <c r="EL18">
        <v>7</v>
      </c>
      <c r="EM18">
        <v>0.95213000000000003</v>
      </c>
      <c r="EN18">
        <v>16</v>
      </c>
    </row>
    <row r="19" spans="1:144">
      <c r="A19" t="s">
        <v>86</v>
      </c>
      <c r="C19">
        <v>228.554</v>
      </c>
      <c r="D19">
        <v>30</v>
      </c>
      <c r="E19">
        <v>829.67100000000005</v>
      </c>
      <c r="F19">
        <v>14</v>
      </c>
      <c r="G19">
        <v>844.61800000000005</v>
      </c>
      <c r="H19">
        <v>10</v>
      </c>
      <c r="I19">
        <v>1130</v>
      </c>
      <c r="J19">
        <v>8</v>
      </c>
      <c r="K19">
        <v>723.75699999999995</v>
      </c>
      <c r="L19">
        <v>12</v>
      </c>
      <c r="M19">
        <v>290.04899999999998</v>
      </c>
      <c r="N19">
        <v>30</v>
      </c>
      <c r="O19">
        <v>936.428</v>
      </c>
      <c r="P19">
        <v>10</v>
      </c>
      <c r="Q19">
        <v>2380</v>
      </c>
      <c r="R19">
        <v>4</v>
      </c>
      <c r="S19">
        <v>36.378999999999998</v>
      </c>
      <c r="T19">
        <v>81</v>
      </c>
      <c r="U19">
        <v>329.21699999999998</v>
      </c>
      <c r="V19">
        <v>9</v>
      </c>
      <c r="W19">
        <v>441.23700000000002</v>
      </c>
      <c r="X19">
        <v>8</v>
      </c>
      <c r="Y19">
        <v>1770</v>
      </c>
      <c r="Z19">
        <v>3</v>
      </c>
      <c r="AA19">
        <v>297.48200000000003</v>
      </c>
      <c r="AB19">
        <v>26</v>
      </c>
      <c r="AC19">
        <v>2190</v>
      </c>
      <c r="AD19">
        <v>3</v>
      </c>
      <c r="AE19">
        <v>353.45400000000001</v>
      </c>
      <c r="AF19">
        <v>15</v>
      </c>
      <c r="AG19">
        <v>0</v>
      </c>
      <c r="AH19">
        <v>999</v>
      </c>
      <c r="AI19">
        <v>1420</v>
      </c>
      <c r="AJ19">
        <v>4</v>
      </c>
      <c r="AK19">
        <v>204.87700000000001</v>
      </c>
      <c r="AL19">
        <v>30</v>
      </c>
      <c r="AM19">
        <v>365.59500000000003</v>
      </c>
      <c r="AN19">
        <v>3</v>
      </c>
      <c r="AO19">
        <v>2550</v>
      </c>
      <c r="AP19">
        <v>3</v>
      </c>
      <c r="AQ19">
        <v>1970</v>
      </c>
      <c r="AR19">
        <v>2</v>
      </c>
      <c r="AS19">
        <v>3310</v>
      </c>
      <c r="AT19">
        <v>4</v>
      </c>
      <c r="AU19">
        <v>336.15699999999998</v>
      </c>
      <c r="AV19">
        <v>60</v>
      </c>
      <c r="AW19">
        <v>0</v>
      </c>
      <c r="AX19">
        <v>999</v>
      </c>
      <c r="AY19">
        <v>242.59800000000001</v>
      </c>
      <c r="AZ19">
        <v>32</v>
      </c>
      <c r="BA19">
        <v>1850</v>
      </c>
      <c r="BB19">
        <v>9</v>
      </c>
      <c r="BC19">
        <v>46.982999999999997</v>
      </c>
      <c r="BD19">
        <v>129</v>
      </c>
      <c r="BE19">
        <v>1700</v>
      </c>
      <c r="BF19">
        <v>16</v>
      </c>
      <c r="BG19">
        <v>583.88199999999995</v>
      </c>
      <c r="BH19">
        <v>24</v>
      </c>
      <c r="BI19">
        <v>1850</v>
      </c>
      <c r="BJ19">
        <v>17</v>
      </c>
      <c r="BK19">
        <v>1630</v>
      </c>
      <c r="BL19">
        <v>17</v>
      </c>
      <c r="BM19">
        <v>336.15699999999998</v>
      </c>
      <c r="BN19">
        <v>60</v>
      </c>
      <c r="BO19">
        <v>2770</v>
      </c>
      <c r="BP19">
        <v>13</v>
      </c>
      <c r="BQ19">
        <v>2090</v>
      </c>
      <c r="BR19">
        <v>7</v>
      </c>
      <c r="BS19">
        <v>1750</v>
      </c>
      <c r="BT19">
        <v>15</v>
      </c>
      <c r="BV19" t="s">
        <v>86</v>
      </c>
      <c r="BW19">
        <v>0.11602</v>
      </c>
      <c r="BX19">
        <v>30</v>
      </c>
      <c r="BY19">
        <v>0.42115000000000002</v>
      </c>
      <c r="BZ19">
        <v>14</v>
      </c>
      <c r="CA19">
        <v>0.42874000000000001</v>
      </c>
      <c r="CB19">
        <v>10</v>
      </c>
      <c r="CC19">
        <v>0.5736</v>
      </c>
      <c r="CD19">
        <v>8</v>
      </c>
      <c r="CE19">
        <v>0.36738999999999999</v>
      </c>
      <c r="CF19">
        <v>12</v>
      </c>
      <c r="CG19">
        <v>0.14723</v>
      </c>
      <c r="CH19">
        <v>30</v>
      </c>
      <c r="CI19">
        <v>0.47533999999999998</v>
      </c>
      <c r="CJ19">
        <v>10</v>
      </c>
      <c r="CK19">
        <v>1.2081</v>
      </c>
      <c r="CL19">
        <v>4</v>
      </c>
      <c r="CM19">
        <v>1.8466E-2</v>
      </c>
      <c r="CN19">
        <v>81</v>
      </c>
      <c r="CO19">
        <v>0.16711999999999999</v>
      </c>
      <c r="CP19">
        <v>9</v>
      </c>
      <c r="CQ19">
        <v>0.22398000000000001</v>
      </c>
      <c r="CR19">
        <v>8</v>
      </c>
      <c r="CS19">
        <v>0.89847999999999995</v>
      </c>
      <c r="CT19">
        <v>3</v>
      </c>
      <c r="CU19">
        <v>0.15101000000000001</v>
      </c>
      <c r="CV19">
        <v>26</v>
      </c>
      <c r="CW19">
        <v>1.1116999999999999</v>
      </c>
      <c r="CX19">
        <v>3</v>
      </c>
      <c r="CY19">
        <v>0.17942</v>
      </c>
      <c r="CZ19">
        <v>15</v>
      </c>
      <c r="DA19">
        <v>0</v>
      </c>
      <c r="DB19">
        <v>999</v>
      </c>
      <c r="DC19">
        <v>0.72080999999999995</v>
      </c>
      <c r="DD19">
        <v>4</v>
      </c>
      <c r="DE19">
        <v>0.104</v>
      </c>
      <c r="DF19">
        <v>30</v>
      </c>
      <c r="DG19">
        <v>0.18557999999999999</v>
      </c>
      <c r="DH19">
        <v>3</v>
      </c>
      <c r="DI19">
        <v>1.2944</v>
      </c>
      <c r="DJ19">
        <v>3</v>
      </c>
      <c r="DK19">
        <v>1</v>
      </c>
      <c r="DL19">
        <v>2</v>
      </c>
      <c r="DM19">
        <v>1.6801999999999999</v>
      </c>
      <c r="DN19">
        <v>4</v>
      </c>
      <c r="DO19">
        <v>0.17063999999999999</v>
      </c>
      <c r="DP19">
        <v>60</v>
      </c>
      <c r="DQ19">
        <v>0</v>
      </c>
      <c r="DR19">
        <v>999</v>
      </c>
      <c r="DS19">
        <v>0.12315</v>
      </c>
      <c r="DT19">
        <v>32</v>
      </c>
      <c r="DU19">
        <v>0.93908999999999998</v>
      </c>
      <c r="DV19">
        <v>9</v>
      </c>
      <c r="DW19">
        <v>2.3848999999999999E-2</v>
      </c>
      <c r="DX19">
        <v>129</v>
      </c>
      <c r="DY19">
        <v>0.86294000000000004</v>
      </c>
      <c r="DZ19">
        <v>16</v>
      </c>
      <c r="EA19">
        <v>0.29638999999999999</v>
      </c>
      <c r="EB19">
        <v>24</v>
      </c>
      <c r="EC19">
        <v>0.93908999999999998</v>
      </c>
      <c r="ED19">
        <v>17</v>
      </c>
      <c r="EE19">
        <v>0.82740999999999998</v>
      </c>
      <c r="EF19">
        <v>17</v>
      </c>
      <c r="EG19">
        <v>0.17063999999999999</v>
      </c>
      <c r="EH19">
        <v>60</v>
      </c>
      <c r="EI19">
        <v>1.4060999999999999</v>
      </c>
      <c r="EJ19">
        <v>13</v>
      </c>
      <c r="EK19">
        <v>1.0609</v>
      </c>
      <c r="EL19">
        <v>7</v>
      </c>
      <c r="EM19">
        <v>0.88832</v>
      </c>
      <c r="EN19">
        <v>15</v>
      </c>
    </row>
    <row r="20" spans="1:144">
      <c r="A20" t="s">
        <v>87</v>
      </c>
      <c r="C20" s="5">
        <v>333.084</v>
      </c>
      <c r="D20">
        <v>29</v>
      </c>
      <c r="E20">
        <v>839.03599999999994</v>
      </c>
      <c r="F20">
        <v>18</v>
      </c>
      <c r="G20">
        <v>827.87699999999995</v>
      </c>
      <c r="H20">
        <v>13</v>
      </c>
      <c r="I20">
        <v>1030</v>
      </c>
      <c r="J20">
        <v>11</v>
      </c>
      <c r="K20">
        <v>715.97799999999995</v>
      </c>
      <c r="L20">
        <v>15</v>
      </c>
      <c r="M20">
        <v>310.86500000000001</v>
      </c>
      <c r="N20">
        <v>34</v>
      </c>
      <c r="O20">
        <v>1370</v>
      </c>
      <c r="P20">
        <v>10</v>
      </c>
      <c r="Q20">
        <v>2380</v>
      </c>
      <c r="R20">
        <v>5</v>
      </c>
      <c r="S20">
        <v>101.191</v>
      </c>
      <c r="T20">
        <v>34</v>
      </c>
      <c r="U20">
        <v>299.50200000000001</v>
      </c>
      <c r="V20">
        <v>12</v>
      </c>
      <c r="W20">
        <v>407.13799999999998</v>
      </c>
      <c r="X20">
        <v>13</v>
      </c>
      <c r="Y20">
        <v>1790</v>
      </c>
      <c r="Z20">
        <v>4</v>
      </c>
      <c r="AA20">
        <v>699.62099999999998</v>
      </c>
      <c r="AB20">
        <v>16</v>
      </c>
      <c r="AC20">
        <v>2030</v>
      </c>
      <c r="AD20">
        <v>4</v>
      </c>
      <c r="AE20">
        <v>388.1</v>
      </c>
      <c r="AF20">
        <v>16</v>
      </c>
      <c r="AG20">
        <v>0</v>
      </c>
      <c r="AH20">
        <v>999</v>
      </c>
      <c r="AI20">
        <v>1190</v>
      </c>
      <c r="AJ20">
        <v>7</v>
      </c>
      <c r="AK20">
        <v>209.19499999999999</v>
      </c>
      <c r="AL20">
        <v>43</v>
      </c>
      <c r="AM20">
        <v>400.69299999999998</v>
      </c>
      <c r="AN20">
        <v>5</v>
      </c>
      <c r="AO20">
        <v>2420</v>
      </c>
      <c r="AP20">
        <v>3</v>
      </c>
      <c r="AQ20">
        <v>1860</v>
      </c>
      <c r="AR20">
        <v>3</v>
      </c>
      <c r="AS20">
        <v>3750</v>
      </c>
      <c r="AT20">
        <v>5</v>
      </c>
      <c r="AU20">
        <v>0</v>
      </c>
      <c r="AV20">
        <v>999</v>
      </c>
      <c r="AW20">
        <v>98.057000000000002</v>
      </c>
      <c r="AX20">
        <v>64</v>
      </c>
      <c r="AY20">
        <v>115.964</v>
      </c>
      <c r="AZ20">
        <v>60</v>
      </c>
      <c r="BA20">
        <v>2030</v>
      </c>
      <c r="BB20">
        <v>9</v>
      </c>
      <c r="BC20">
        <v>13.282999999999999</v>
      </c>
      <c r="BD20">
        <v>392</v>
      </c>
      <c r="BE20">
        <v>1700</v>
      </c>
      <c r="BF20">
        <v>18</v>
      </c>
      <c r="BG20">
        <v>563.08600000000001</v>
      </c>
      <c r="BH20">
        <v>24</v>
      </c>
      <c r="BI20">
        <v>1670</v>
      </c>
      <c r="BJ20">
        <v>24</v>
      </c>
      <c r="BK20">
        <v>2000</v>
      </c>
      <c r="BL20">
        <v>15</v>
      </c>
      <c r="BM20">
        <v>98.057000000000002</v>
      </c>
      <c r="BN20">
        <v>64</v>
      </c>
      <c r="BO20">
        <v>2340</v>
      </c>
      <c r="BP20">
        <v>17</v>
      </c>
      <c r="BQ20">
        <v>2150</v>
      </c>
      <c r="BR20">
        <v>8</v>
      </c>
      <c r="BS20">
        <v>1710</v>
      </c>
      <c r="BT20">
        <v>18</v>
      </c>
      <c r="BV20" t="s">
        <v>87</v>
      </c>
      <c r="BW20">
        <v>0.17907999999999999</v>
      </c>
      <c r="BX20">
        <v>29</v>
      </c>
      <c r="BY20">
        <v>0.45108999999999999</v>
      </c>
      <c r="BZ20">
        <v>18</v>
      </c>
      <c r="CA20">
        <v>0.4451</v>
      </c>
      <c r="CB20">
        <v>13</v>
      </c>
      <c r="CC20">
        <v>0.55376000000000003</v>
      </c>
      <c r="CD20">
        <v>11</v>
      </c>
      <c r="CE20">
        <v>0.38492999999999999</v>
      </c>
      <c r="CF20">
        <v>15</v>
      </c>
      <c r="CG20">
        <v>0.16713</v>
      </c>
      <c r="CH20">
        <v>34</v>
      </c>
      <c r="CI20">
        <v>0.73655999999999999</v>
      </c>
      <c r="CJ20">
        <v>10</v>
      </c>
      <c r="CK20">
        <v>1.2796000000000001</v>
      </c>
      <c r="CL20">
        <v>5</v>
      </c>
      <c r="CM20">
        <v>5.4404000000000001E-2</v>
      </c>
      <c r="CN20">
        <v>34</v>
      </c>
      <c r="CO20">
        <v>0.16102</v>
      </c>
      <c r="CP20">
        <v>12</v>
      </c>
      <c r="CQ20">
        <v>0.21889</v>
      </c>
      <c r="CR20">
        <v>13</v>
      </c>
      <c r="CS20">
        <v>0.96236999999999995</v>
      </c>
      <c r="CT20">
        <v>4</v>
      </c>
      <c r="CU20">
        <v>0.37613999999999997</v>
      </c>
      <c r="CV20">
        <v>16</v>
      </c>
      <c r="CW20">
        <v>1.0913999999999999</v>
      </c>
      <c r="CX20">
        <v>4</v>
      </c>
      <c r="CY20">
        <v>0.20866000000000001</v>
      </c>
      <c r="CZ20">
        <v>16</v>
      </c>
      <c r="DA20">
        <v>0</v>
      </c>
      <c r="DB20">
        <v>999</v>
      </c>
      <c r="DC20">
        <v>0.63978000000000002</v>
      </c>
      <c r="DD20">
        <v>7</v>
      </c>
      <c r="DE20">
        <v>0.11247</v>
      </c>
      <c r="DF20">
        <v>43</v>
      </c>
      <c r="DG20">
        <v>0.21543000000000001</v>
      </c>
      <c r="DH20">
        <v>5</v>
      </c>
      <c r="DI20">
        <v>1.3010999999999999</v>
      </c>
      <c r="DJ20">
        <v>3</v>
      </c>
      <c r="DK20">
        <v>1</v>
      </c>
      <c r="DL20">
        <v>3</v>
      </c>
      <c r="DM20">
        <v>2.0160999999999998</v>
      </c>
      <c r="DN20">
        <v>5</v>
      </c>
      <c r="DO20">
        <v>0</v>
      </c>
      <c r="DP20">
        <v>999</v>
      </c>
      <c r="DQ20">
        <v>5.2719000000000002E-2</v>
      </c>
      <c r="DR20">
        <v>64</v>
      </c>
      <c r="DS20">
        <v>6.2345999999999999E-2</v>
      </c>
      <c r="DT20">
        <v>60</v>
      </c>
      <c r="DU20">
        <v>1.0913999999999999</v>
      </c>
      <c r="DV20">
        <v>9</v>
      </c>
      <c r="DW20">
        <v>7.1414E-3</v>
      </c>
      <c r="DX20">
        <v>392</v>
      </c>
      <c r="DY20">
        <v>0.91398000000000001</v>
      </c>
      <c r="DZ20">
        <v>18</v>
      </c>
      <c r="EA20">
        <v>0.30273</v>
      </c>
      <c r="EB20">
        <v>24</v>
      </c>
      <c r="EC20">
        <v>0.89785000000000004</v>
      </c>
      <c r="ED20">
        <v>24</v>
      </c>
      <c r="EE20">
        <v>1.0752999999999999</v>
      </c>
      <c r="EF20">
        <v>15</v>
      </c>
      <c r="EG20">
        <v>5.2719000000000002E-2</v>
      </c>
      <c r="EH20">
        <v>64</v>
      </c>
      <c r="EI20">
        <v>1.2581</v>
      </c>
      <c r="EJ20">
        <v>17</v>
      </c>
      <c r="EK20">
        <v>1.1558999999999999</v>
      </c>
      <c r="EL20">
        <v>8</v>
      </c>
      <c r="EM20">
        <v>0.91935</v>
      </c>
      <c r="EN20">
        <v>18</v>
      </c>
    </row>
    <row r="21" spans="1:144">
      <c r="A21" t="s">
        <v>88</v>
      </c>
      <c r="C21">
        <v>284.65600000000001</v>
      </c>
      <c r="D21">
        <v>16</v>
      </c>
      <c r="E21">
        <v>800.91300000000001</v>
      </c>
      <c r="F21">
        <v>14</v>
      </c>
      <c r="G21">
        <v>698.62199999999996</v>
      </c>
      <c r="H21">
        <v>11</v>
      </c>
      <c r="I21">
        <v>1240</v>
      </c>
      <c r="J21">
        <v>7</v>
      </c>
      <c r="K21">
        <v>758.22299999999996</v>
      </c>
      <c r="L21">
        <v>12</v>
      </c>
      <c r="M21">
        <v>235.137</v>
      </c>
      <c r="N21">
        <v>36</v>
      </c>
      <c r="O21">
        <v>959.15599999999995</v>
      </c>
      <c r="P21">
        <v>9</v>
      </c>
      <c r="Q21">
        <v>2500</v>
      </c>
      <c r="R21">
        <v>3</v>
      </c>
      <c r="S21">
        <v>79.649000000000001</v>
      </c>
      <c r="T21">
        <v>31</v>
      </c>
      <c r="U21">
        <v>279.15800000000002</v>
      </c>
      <c r="V21">
        <v>9</v>
      </c>
      <c r="W21">
        <v>404.20400000000001</v>
      </c>
      <c r="X21">
        <v>8</v>
      </c>
      <c r="Y21">
        <v>1760</v>
      </c>
      <c r="Z21">
        <v>3</v>
      </c>
      <c r="AA21">
        <v>569.36</v>
      </c>
      <c r="AB21">
        <v>11</v>
      </c>
      <c r="AC21">
        <v>2350</v>
      </c>
      <c r="AD21">
        <v>2</v>
      </c>
      <c r="AE21">
        <v>321.25</v>
      </c>
      <c r="AF21">
        <v>16</v>
      </c>
      <c r="AG21">
        <v>0</v>
      </c>
      <c r="AH21">
        <v>999</v>
      </c>
      <c r="AI21">
        <v>1290</v>
      </c>
      <c r="AJ21">
        <v>4</v>
      </c>
      <c r="AK21">
        <v>174.06700000000001</v>
      </c>
      <c r="AL21">
        <v>33</v>
      </c>
      <c r="AM21">
        <v>358.80599999999998</v>
      </c>
      <c r="AN21">
        <v>3</v>
      </c>
      <c r="AO21">
        <v>2680</v>
      </c>
      <c r="AP21">
        <v>2</v>
      </c>
      <c r="AQ21">
        <v>1930</v>
      </c>
      <c r="AR21">
        <v>2</v>
      </c>
      <c r="AS21">
        <v>3460</v>
      </c>
      <c r="AT21">
        <v>3</v>
      </c>
      <c r="AU21">
        <v>590.80700000000002</v>
      </c>
      <c r="AV21">
        <v>35</v>
      </c>
      <c r="AW21">
        <v>0</v>
      </c>
      <c r="AX21">
        <v>999</v>
      </c>
      <c r="AY21">
        <v>348.34100000000001</v>
      </c>
      <c r="AZ21">
        <v>27</v>
      </c>
      <c r="BA21">
        <v>1700</v>
      </c>
      <c r="BB21">
        <v>10</v>
      </c>
      <c r="BC21">
        <v>91.367000000000004</v>
      </c>
      <c r="BD21">
        <v>78</v>
      </c>
      <c r="BE21">
        <v>1360</v>
      </c>
      <c r="BF21">
        <v>18</v>
      </c>
      <c r="BG21">
        <v>574.548</v>
      </c>
      <c r="BH21">
        <v>24</v>
      </c>
      <c r="BI21">
        <v>831.82399999999996</v>
      </c>
      <c r="BJ21">
        <v>7</v>
      </c>
      <c r="BK21">
        <v>1360</v>
      </c>
      <c r="BL21">
        <v>19</v>
      </c>
      <c r="BM21">
        <v>590.80700000000002</v>
      </c>
      <c r="BN21">
        <v>35</v>
      </c>
      <c r="BO21">
        <v>2000</v>
      </c>
      <c r="BP21">
        <v>11</v>
      </c>
      <c r="BQ21">
        <v>2050</v>
      </c>
      <c r="BR21">
        <v>6</v>
      </c>
      <c r="BS21">
        <v>1450</v>
      </c>
      <c r="BT21">
        <v>17</v>
      </c>
      <c r="BV21" t="s">
        <v>88</v>
      </c>
      <c r="BW21">
        <v>0.14749000000000001</v>
      </c>
      <c r="BX21">
        <v>16</v>
      </c>
      <c r="BY21">
        <v>0.41498000000000002</v>
      </c>
      <c r="BZ21">
        <v>14</v>
      </c>
      <c r="CA21">
        <v>0.36198000000000002</v>
      </c>
      <c r="CB21">
        <v>11</v>
      </c>
      <c r="CC21">
        <v>0.64249000000000001</v>
      </c>
      <c r="CD21">
        <v>7</v>
      </c>
      <c r="CE21">
        <v>0.39285999999999999</v>
      </c>
      <c r="CF21">
        <v>12</v>
      </c>
      <c r="CG21">
        <v>0.12182999999999999</v>
      </c>
      <c r="CH21">
        <v>36</v>
      </c>
      <c r="CI21">
        <v>0.49697000000000002</v>
      </c>
      <c r="CJ21">
        <v>9</v>
      </c>
      <c r="CK21">
        <v>1.2952999999999999</v>
      </c>
      <c r="CL21">
        <v>3</v>
      </c>
      <c r="CM21">
        <v>4.1269E-2</v>
      </c>
      <c r="CN21">
        <v>31</v>
      </c>
      <c r="CO21">
        <v>0.14463999999999999</v>
      </c>
      <c r="CP21">
        <v>9</v>
      </c>
      <c r="CQ21">
        <v>0.20943000000000001</v>
      </c>
      <c r="CR21">
        <v>8</v>
      </c>
      <c r="CS21">
        <v>0.91191999999999995</v>
      </c>
      <c r="CT21">
        <v>3</v>
      </c>
      <c r="CU21">
        <v>0.29500999999999999</v>
      </c>
      <c r="CV21">
        <v>11</v>
      </c>
      <c r="CW21">
        <v>1.2176</v>
      </c>
      <c r="CX21">
        <v>2</v>
      </c>
      <c r="CY21">
        <v>0.16644999999999999</v>
      </c>
      <c r="CZ21">
        <v>16</v>
      </c>
      <c r="DA21">
        <v>0</v>
      </c>
      <c r="DB21">
        <v>999</v>
      </c>
      <c r="DC21">
        <v>0.66839000000000004</v>
      </c>
      <c r="DD21">
        <v>4</v>
      </c>
      <c r="DE21">
        <v>9.0190000000000006E-2</v>
      </c>
      <c r="DF21">
        <v>33</v>
      </c>
      <c r="DG21">
        <v>0.18590999999999999</v>
      </c>
      <c r="DH21">
        <v>3</v>
      </c>
      <c r="DI21">
        <v>1.3886000000000001</v>
      </c>
      <c r="DJ21">
        <v>2</v>
      </c>
      <c r="DK21">
        <v>1</v>
      </c>
      <c r="DL21">
        <v>2</v>
      </c>
      <c r="DM21">
        <v>1.7927</v>
      </c>
      <c r="DN21">
        <v>3</v>
      </c>
      <c r="DO21">
        <v>0.30612</v>
      </c>
      <c r="DP21">
        <v>35</v>
      </c>
      <c r="DQ21">
        <v>0</v>
      </c>
      <c r="DR21">
        <v>999</v>
      </c>
      <c r="DS21">
        <v>0.18049000000000001</v>
      </c>
      <c r="DT21">
        <v>27</v>
      </c>
      <c r="DU21">
        <v>0.88083</v>
      </c>
      <c r="DV21">
        <v>10</v>
      </c>
      <c r="DW21">
        <v>4.734E-2</v>
      </c>
      <c r="DX21">
        <v>78</v>
      </c>
      <c r="DY21">
        <v>0.70465999999999995</v>
      </c>
      <c r="DZ21">
        <v>18</v>
      </c>
      <c r="EA21">
        <v>0.29769000000000001</v>
      </c>
      <c r="EB21">
        <v>24</v>
      </c>
      <c r="EC21">
        <v>0.43099999999999999</v>
      </c>
      <c r="ED21">
        <v>7</v>
      </c>
      <c r="EE21">
        <v>0.70465999999999995</v>
      </c>
      <c r="EF21">
        <v>19</v>
      </c>
      <c r="EG21">
        <v>0.30612</v>
      </c>
      <c r="EH21">
        <v>35</v>
      </c>
      <c r="EI21">
        <v>1.0363</v>
      </c>
      <c r="EJ21">
        <v>11</v>
      </c>
      <c r="EK21">
        <v>1.0622</v>
      </c>
      <c r="EL21">
        <v>6</v>
      </c>
      <c r="EM21">
        <v>0.75129999999999997</v>
      </c>
      <c r="EN21">
        <v>17</v>
      </c>
    </row>
    <row r="22" spans="1:144">
      <c r="A22" t="s">
        <v>89</v>
      </c>
      <c r="C22">
        <v>219.88300000000001</v>
      </c>
      <c r="D22">
        <v>23</v>
      </c>
      <c r="E22">
        <v>1010</v>
      </c>
      <c r="F22">
        <v>12</v>
      </c>
      <c r="G22">
        <v>735.57399999999996</v>
      </c>
      <c r="H22">
        <v>8</v>
      </c>
      <c r="I22">
        <v>1540</v>
      </c>
      <c r="J22">
        <v>5</v>
      </c>
      <c r="K22">
        <v>730.72500000000002</v>
      </c>
      <c r="L22">
        <v>13</v>
      </c>
      <c r="M22">
        <v>530.23299999999995</v>
      </c>
      <c r="N22">
        <v>16</v>
      </c>
      <c r="O22">
        <v>1110</v>
      </c>
      <c r="P22">
        <v>9</v>
      </c>
      <c r="Q22">
        <v>2530</v>
      </c>
      <c r="R22">
        <v>3</v>
      </c>
      <c r="S22">
        <v>56.701000000000001</v>
      </c>
      <c r="T22">
        <v>82</v>
      </c>
      <c r="U22">
        <v>365.87900000000002</v>
      </c>
      <c r="V22">
        <v>13</v>
      </c>
      <c r="W22">
        <v>560.78700000000003</v>
      </c>
      <c r="X22">
        <v>6</v>
      </c>
      <c r="Y22">
        <v>2040</v>
      </c>
      <c r="Z22">
        <v>3</v>
      </c>
      <c r="AA22">
        <v>131.923</v>
      </c>
      <c r="AB22">
        <v>51</v>
      </c>
      <c r="AC22">
        <v>2570</v>
      </c>
      <c r="AD22">
        <v>2</v>
      </c>
      <c r="AE22">
        <v>74.022999999999996</v>
      </c>
      <c r="AF22">
        <v>61</v>
      </c>
      <c r="AG22">
        <v>0</v>
      </c>
      <c r="AH22">
        <v>999</v>
      </c>
      <c r="AI22">
        <v>1620</v>
      </c>
      <c r="AJ22">
        <v>3</v>
      </c>
      <c r="AK22">
        <v>308.52499999999998</v>
      </c>
      <c r="AL22">
        <v>20</v>
      </c>
      <c r="AM22">
        <v>422.58</v>
      </c>
      <c r="AN22">
        <v>3</v>
      </c>
      <c r="AO22">
        <v>2640</v>
      </c>
      <c r="AP22">
        <v>2</v>
      </c>
      <c r="AQ22">
        <v>2270</v>
      </c>
      <c r="AR22">
        <v>2</v>
      </c>
      <c r="AS22">
        <v>3650</v>
      </c>
      <c r="AT22">
        <v>3</v>
      </c>
      <c r="AU22">
        <v>1110</v>
      </c>
      <c r="AV22">
        <v>17</v>
      </c>
      <c r="AW22">
        <v>0</v>
      </c>
      <c r="AX22">
        <v>999</v>
      </c>
      <c r="AY22">
        <v>440.87200000000001</v>
      </c>
      <c r="AZ22">
        <v>15</v>
      </c>
      <c r="BA22">
        <v>1900</v>
      </c>
      <c r="BB22">
        <v>6</v>
      </c>
      <c r="BC22">
        <v>267.46499999999997</v>
      </c>
      <c r="BD22">
        <v>24</v>
      </c>
      <c r="BE22">
        <v>1730</v>
      </c>
      <c r="BF22">
        <v>10</v>
      </c>
      <c r="BG22">
        <v>500.99200000000002</v>
      </c>
      <c r="BH22">
        <v>15</v>
      </c>
      <c r="BI22">
        <v>1820</v>
      </c>
      <c r="BJ22">
        <v>7</v>
      </c>
      <c r="BK22">
        <v>1340</v>
      </c>
      <c r="BL22">
        <v>11</v>
      </c>
      <c r="BM22">
        <v>1110</v>
      </c>
      <c r="BN22">
        <v>17</v>
      </c>
      <c r="BO22">
        <v>3430</v>
      </c>
      <c r="BP22">
        <v>7</v>
      </c>
      <c r="BQ22">
        <v>2340</v>
      </c>
      <c r="BR22">
        <v>4</v>
      </c>
      <c r="BS22">
        <v>2000</v>
      </c>
      <c r="BT22">
        <v>9</v>
      </c>
      <c r="BV22" t="s">
        <v>89</v>
      </c>
      <c r="BW22">
        <v>9.6865000000000007E-2</v>
      </c>
      <c r="BX22">
        <v>23</v>
      </c>
      <c r="BY22">
        <v>0.44492999999999999</v>
      </c>
      <c r="BZ22">
        <v>12</v>
      </c>
      <c r="CA22">
        <v>0.32403999999999999</v>
      </c>
      <c r="CB22">
        <v>8</v>
      </c>
      <c r="CC22">
        <v>0.67840999999999996</v>
      </c>
      <c r="CD22">
        <v>5</v>
      </c>
      <c r="CE22">
        <v>0.32190999999999997</v>
      </c>
      <c r="CF22">
        <v>13</v>
      </c>
      <c r="CG22">
        <v>0.23358000000000001</v>
      </c>
      <c r="CH22">
        <v>16</v>
      </c>
      <c r="CI22">
        <v>0.48898999999999998</v>
      </c>
      <c r="CJ22">
        <v>9</v>
      </c>
      <c r="CK22">
        <v>1.1145</v>
      </c>
      <c r="CL22">
        <v>3</v>
      </c>
      <c r="CM22">
        <v>2.4978E-2</v>
      </c>
      <c r="CN22">
        <v>82</v>
      </c>
      <c r="CO22">
        <v>0.16117999999999999</v>
      </c>
      <c r="CP22">
        <v>13</v>
      </c>
      <c r="CQ22">
        <v>0.24704000000000001</v>
      </c>
      <c r="CR22">
        <v>6</v>
      </c>
      <c r="CS22">
        <v>0.89868000000000003</v>
      </c>
      <c r="CT22">
        <v>3</v>
      </c>
      <c r="CU22">
        <v>5.8116000000000001E-2</v>
      </c>
      <c r="CV22">
        <v>51</v>
      </c>
      <c r="CW22">
        <v>1.1322000000000001</v>
      </c>
      <c r="CX22">
        <v>2</v>
      </c>
      <c r="CY22">
        <v>3.2608999999999999E-2</v>
      </c>
      <c r="CZ22">
        <v>61</v>
      </c>
      <c r="DA22">
        <v>0</v>
      </c>
      <c r="DB22">
        <v>999</v>
      </c>
      <c r="DC22">
        <v>0.71365999999999996</v>
      </c>
      <c r="DD22">
        <v>3</v>
      </c>
      <c r="DE22">
        <v>0.13591</v>
      </c>
      <c r="DF22">
        <v>20</v>
      </c>
      <c r="DG22">
        <v>0.18615999999999999</v>
      </c>
      <c r="DH22">
        <v>3</v>
      </c>
      <c r="DI22">
        <v>1.163</v>
      </c>
      <c r="DJ22">
        <v>2</v>
      </c>
      <c r="DK22">
        <v>1</v>
      </c>
      <c r="DL22">
        <v>2</v>
      </c>
      <c r="DM22">
        <v>1.6079000000000001</v>
      </c>
      <c r="DN22">
        <v>3</v>
      </c>
      <c r="DO22">
        <v>0.48898999999999998</v>
      </c>
      <c r="DP22">
        <v>17</v>
      </c>
      <c r="DQ22">
        <v>0</v>
      </c>
      <c r="DR22">
        <v>999</v>
      </c>
      <c r="DS22">
        <v>0.19422</v>
      </c>
      <c r="DT22">
        <v>15</v>
      </c>
      <c r="DU22">
        <v>0.83699999999999997</v>
      </c>
      <c r="DV22">
        <v>6</v>
      </c>
      <c r="DW22">
        <v>0.11783</v>
      </c>
      <c r="DX22">
        <v>24</v>
      </c>
      <c r="DY22">
        <v>0.76210999999999995</v>
      </c>
      <c r="DZ22">
        <v>10</v>
      </c>
      <c r="EA22">
        <v>0.22070000000000001</v>
      </c>
      <c r="EB22">
        <v>15</v>
      </c>
      <c r="EC22">
        <v>0.80176000000000003</v>
      </c>
      <c r="ED22">
        <v>7</v>
      </c>
      <c r="EE22">
        <v>0.59031</v>
      </c>
      <c r="EF22">
        <v>11</v>
      </c>
      <c r="EG22">
        <v>0.48898999999999998</v>
      </c>
      <c r="EH22">
        <v>17</v>
      </c>
      <c r="EI22">
        <v>1.5109999999999999</v>
      </c>
      <c r="EJ22">
        <v>7</v>
      </c>
      <c r="EK22">
        <v>1.0307999999999999</v>
      </c>
      <c r="EL22">
        <v>4</v>
      </c>
      <c r="EM22">
        <v>0.88105999999999995</v>
      </c>
      <c r="EN22">
        <v>9</v>
      </c>
    </row>
    <row r="23" spans="1:144">
      <c r="A23" t="s">
        <v>90</v>
      </c>
      <c r="C23">
        <v>173.202</v>
      </c>
      <c r="D23">
        <v>36</v>
      </c>
      <c r="E23">
        <v>763.42600000000004</v>
      </c>
      <c r="F23">
        <v>14</v>
      </c>
      <c r="G23">
        <v>725.16600000000005</v>
      </c>
      <c r="H23">
        <v>10</v>
      </c>
      <c r="I23">
        <v>1140</v>
      </c>
      <c r="J23">
        <v>8</v>
      </c>
      <c r="K23">
        <v>767.83399999999995</v>
      </c>
      <c r="L23">
        <v>11</v>
      </c>
      <c r="M23">
        <v>217.881</v>
      </c>
      <c r="N23">
        <v>38</v>
      </c>
      <c r="O23">
        <v>923.91499999999996</v>
      </c>
      <c r="P23">
        <v>9</v>
      </c>
      <c r="Q23">
        <v>2200</v>
      </c>
      <c r="R23">
        <v>3</v>
      </c>
      <c r="S23">
        <v>89.174000000000007</v>
      </c>
      <c r="T23">
        <v>31</v>
      </c>
      <c r="U23">
        <v>308.99900000000002</v>
      </c>
      <c r="V23">
        <v>9</v>
      </c>
      <c r="W23">
        <v>442.85</v>
      </c>
      <c r="X23">
        <v>7</v>
      </c>
      <c r="Y23">
        <v>1830</v>
      </c>
      <c r="Z23">
        <v>3</v>
      </c>
      <c r="AA23">
        <v>314.58</v>
      </c>
      <c r="AB23">
        <v>24</v>
      </c>
      <c r="AC23">
        <v>2040</v>
      </c>
      <c r="AD23">
        <v>3</v>
      </c>
      <c r="AE23">
        <v>355.62400000000002</v>
      </c>
      <c r="AF23">
        <v>15</v>
      </c>
      <c r="AG23">
        <v>0</v>
      </c>
      <c r="AH23">
        <v>999</v>
      </c>
      <c r="AI23">
        <v>1270</v>
      </c>
      <c r="AJ23">
        <v>4</v>
      </c>
      <c r="AK23">
        <v>140.28</v>
      </c>
      <c r="AL23">
        <v>41</v>
      </c>
      <c r="AM23">
        <v>398.17200000000003</v>
      </c>
      <c r="AN23">
        <v>3</v>
      </c>
      <c r="AO23">
        <v>2400</v>
      </c>
      <c r="AP23">
        <v>3</v>
      </c>
      <c r="AQ23">
        <v>1870</v>
      </c>
      <c r="AR23">
        <v>2</v>
      </c>
      <c r="AS23">
        <v>3130</v>
      </c>
      <c r="AT23">
        <v>4</v>
      </c>
      <c r="AU23">
        <v>494.52199999999999</v>
      </c>
      <c r="AV23">
        <v>43</v>
      </c>
      <c r="AW23">
        <v>0</v>
      </c>
      <c r="AX23">
        <v>999</v>
      </c>
      <c r="AY23">
        <v>287.72300000000001</v>
      </c>
      <c r="AZ23">
        <v>29</v>
      </c>
      <c r="BA23">
        <v>1930</v>
      </c>
      <c r="BB23">
        <v>9</v>
      </c>
      <c r="BC23">
        <v>121.09699999999999</v>
      </c>
      <c r="BD23">
        <v>44</v>
      </c>
      <c r="BE23">
        <v>1790</v>
      </c>
      <c r="BF23">
        <v>15</v>
      </c>
      <c r="BG23">
        <v>636.72199999999998</v>
      </c>
      <c r="BH23">
        <v>23</v>
      </c>
      <c r="BI23">
        <v>1570</v>
      </c>
      <c r="BJ23">
        <v>20</v>
      </c>
      <c r="BK23">
        <v>1220</v>
      </c>
      <c r="BL23">
        <v>19</v>
      </c>
      <c r="BM23">
        <v>494.52199999999999</v>
      </c>
      <c r="BN23">
        <v>43</v>
      </c>
      <c r="BO23">
        <v>2700</v>
      </c>
      <c r="BP23">
        <v>13</v>
      </c>
      <c r="BQ23">
        <v>2220</v>
      </c>
      <c r="BR23">
        <v>6</v>
      </c>
      <c r="BS23">
        <v>1920</v>
      </c>
      <c r="BT23">
        <v>14</v>
      </c>
      <c r="BV23" t="s">
        <v>90</v>
      </c>
      <c r="BW23">
        <v>9.2620999999999995E-2</v>
      </c>
      <c r="BX23">
        <v>36</v>
      </c>
      <c r="BY23">
        <v>0.40825</v>
      </c>
      <c r="BZ23">
        <v>14</v>
      </c>
      <c r="CA23">
        <v>0.38779000000000002</v>
      </c>
      <c r="CB23">
        <v>10</v>
      </c>
      <c r="CC23">
        <v>0.60963000000000001</v>
      </c>
      <c r="CD23">
        <v>8</v>
      </c>
      <c r="CE23">
        <v>0.41060999999999998</v>
      </c>
      <c r="CF23">
        <v>11</v>
      </c>
      <c r="CG23">
        <v>0.11651</v>
      </c>
      <c r="CH23">
        <v>38</v>
      </c>
      <c r="CI23">
        <v>0.49407000000000001</v>
      </c>
      <c r="CJ23">
        <v>9</v>
      </c>
      <c r="CK23">
        <v>1.1765000000000001</v>
      </c>
      <c r="CL23">
        <v>3</v>
      </c>
      <c r="CM23">
        <v>4.7687E-2</v>
      </c>
      <c r="CN23">
        <v>31</v>
      </c>
      <c r="CO23">
        <v>0.16524</v>
      </c>
      <c r="CP23">
        <v>9</v>
      </c>
      <c r="CQ23">
        <v>0.23682</v>
      </c>
      <c r="CR23">
        <v>7</v>
      </c>
      <c r="CS23">
        <v>0.97860999999999998</v>
      </c>
      <c r="CT23">
        <v>3</v>
      </c>
      <c r="CU23">
        <v>0.16822000000000001</v>
      </c>
      <c r="CV23">
        <v>24</v>
      </c>
      <c r="CW23">
        <v>1.0909</v>
      </c>
      <c r="CX23">
        <v>3</v>
      </c>
      <c r="CY23">
        <v>0.19017000000000001</v>
      </c>
      <c r="CZ23">
        <v>15</v>
      </c>
      <c r="DA23">
        <v>0</v>
      </c>
      <c r="DB23">
        <v>999</v>
      </c>
      <c r="DC23">
        <v>0.67913999999999997</v>
      </c>
      <c r="DD23">
        <v>4</v>
      </c>
      <c r="DE23">
        <v>7.5015999999999999E-2</v>
      </c>
      <c r="DF23">
        <v>41</v>
      </c>
      <c r="DG23">
        <v>0.21293000000000001</v>
      </c>
      <c r="DH23">
        <v>3</v>
      </c>
      <c r="DI23">
        <v>1.2834000000000001</v>
      </c>
      <c r="DJ23">
        <v>3</v>
      </c>
      <c r="DK23">
        <v>1</v>
      </c>
      <c r="DL23">
        <v>2</v>
      </c>
      <c r="DM23">
        <v>1.6738</v>
      </c>
      <c r="DN23">
        <v>4</v>
      </c>
      <c r="DO23">
        <v>0.26445000000000002</v>
      </c>
      <c r="DP23">
        <v>43</v>
      </c>
      <c r="DQ23">
        <v>0</v>
      </c>
      <c r="DR23">
        <v>999</v>
      </c>
      <c r="DS23">
        <v>0.15386</v>
      </c>
      <c r="DT23">
        <v>29</v>
      </c>
      <c r="DU23">
        <v>1.0321</v>
      </c>
      <c r="DV23">
        <v>9</v>
      </c>
      <c r="DW23">
        <v>6.4757999999999996E-2</v>
      </c>
      <c r="DX23">
        <v>44</v>
      </c>
      <c r="DY23">
        <v>0.95721999999999996</v>
      </c>
      <c r="DZ23">
        <v>15</v>
      </c>
      <c r="EA23">
        <v>0.34049000000000001</v>
      </c>
      <c r="EB23">
        <v>23</v>
      </c>
      <c r="EC23">
        <v>0.83957000000000004</v>
      </c>
      <c r="ED23">
        <v>20</v>
      </c>
      <c r="EE23">
        <v>0.65241000000000005</v>
      </c>
      <c r="EF23">
        <v>19</v>
      </c>
      <c r="EG23">
        <v>0.26445000000000002</v>
      </c>
      <c r="EH23">
        <v>43</v>
      </c>
      <c r="EI23">
        <v>1.4439</v>
      </c>
      <c r="EJ23">
        <v>13</v>
      </c>
      <c r="EK23">
        <v>1.1872</v>
      </c>
      <c r="EL23">
        <v>6</v>
      </c>
      <c r="EM23">
        <v>1.0266999999999999</v>
      </c>
      <c r="EN23">
        <v>14</v>
      </c>
    </row>
    <row r="24" spans="1:144">
      <c r="A24" t="s">
        <v>94</v>
      </c>
      <c r="C24" s="5">
        <v>297.565</v>
      </c>
      <c r="D24">
        <v>14</v>
      </c>
      <c r="E24">
        <v>663.93</v>
      </c>
      <c r="F24">
        <v>15</v>
      </c>
      <c r="G24">
        <v>804.22</v>
      </c>
      <c r="H24">
        <v>6</v>
      </c>
      <c r="I24">
        <v>1400</v>
      </c>
      <c r="J24">
        <v>4</v>
      </c>
      <c r="K24">
        <v>689.30499999999995</v>
      </c>
      <c r="L24">
        <v>11</v>
      </c>
      <c r="M24">
        <v>852.64599999999996</v>
      </c>
      <c r="N24">
        <v>8</v>
      </c>
      <c r="O24">
        <v>1060</v>
      </c>
      <c r="P24">
        <v>7</v>
      </c>
      <c r="Q24">
        <v>2670</v>
      </c>
      <c r="R24">
        <v>2</v>
      </c>
      <c r="S24">
        <v>51.484000000000002</v>
      </c>
      <c r="T24">
        <v>29</v>
      </c>
      <c r="U24">
        <v>353.78899999999999</v>
      </c>
      <c r="V24">
        <v>4</v>
      </c>
      <c r="W24">
        <v>413.25</v>
      </c>
      <c r="X24">
        <v>7</v>
      </c>
      <c r="Y24">
        <v>1940</v>
      </c>
      <c r="Z24">
        <v>2</v>
      </c>
      <c r="AA24">
        <v>295.202</v>
      </c>
      <c r="AB24">
        <v>19</v>
      </c>
      <c r="AC24">
        <v>2610</v>
      </c>
      <c r="AD24">
        <v>2</v>
      </c>
      <c r="AE24">
        <v>263.29500000000002</v>
      </c>
      <c r="AF24">
        <v>14</v>
      </c>
      <c r="AG24">
        <v>0</v>
      </c>
      <c r="AH24">
        <v>999</v>
      </c>
      <c r="AI24">
        <v>1480</v>
      </c>
      <c r="AJ24">
        <v>3</v>
      </c>
      <c r="AK24">
        <v>275.93299999999999</v>
      </c>
      <c r="AL24">
        <v>16</v>
      </c>
      <c r="AM24">
        <v>405.27300000000002</v>
      </c>
      <c r="AN24">
        <v>2</v>
      </c>
      <c r="AO24">
        <v>2880</v>
      </c>
      <c r="AP24">
        <v>2</v>
      </c>
      <c r="AQ24">
        <v>2200</v>
      </c>
      <c r="AR24">
        <v>2</v>
      </c>
      <c r="AS24">
        <v>3730</v>
      </c>
      <c r="AT24">
        <v>3</v>
      </c>
      <c r="AU24">
        <v>1220</v>
      </c>
      <c r="AV24">
        <v>13</v>
      </c>
      <c r="AW24">
        <v>0</v>
      </c>
      <c r="AX24">
        <v>999</v>
      </c>
      <c r="AY24">
        <v>528.76800000000003</v>
      </c>
      <c r="AZ24">
        <v>17</v>
      </c>
      <c r="BA24">
        <v>2150</v>
      </c>
      <c r="BB24">
        <v>7</v>
      </c>
      <c r="BC24">
        <v>166.29300000000001</v>
      </c>
      <c r="BD24">
        <v>38</v>
      </c>
      <c r="BE24">
        <v>2140</v>
      </c>
      <c r="BF24">
        <v>9</v>
      </c>
      <c r="BG24">
        <v>621.178</v>
      </c>
      <c r="BH24">
        <v>14</v>
      </c>
      <c r="BI24">
        <v>1320</v>
      </c>
      <c r="BJ24">
        <v>9</v>
      </c>
      <c r="BK24">
        <v>2070</v>
      </c>
      <c r="BL24">
        <v>9</v>
      </c>
      <c r="BM24">
        <v>1220</v>
      </c>
      <c r="BN24">
        <v>13</v>
      </c>
      <c r="BO24">
        <v>3170</v>
      </c>
      <c r="BP24">
        <v>7</v>
      </c>
      <c r="BQ24">
        <v>2680</v>
      </c>
      <c r="BR24">
        <v>4</v>
      </c>
      <c r="BS24">
        <v>2300</v>
      </c>
      <c r="BT24">
        <v>9</v>
      </c>
      <c r="BV24" t="s">
        <v>94</v>
      </c>
      <c r="BW24">
        <v>0.13525999999999999</v>
      </c>
      <c r="BX24">
        <v>14</v>
      </c>
      <c r="BY24">
        <v>0.30179</v>
      </c>
      <c r="BZ24">
        <v>15</v>
      </c>
      <c r="CA24">
        <v>0.36554999999999999</v>
      </c>
      <c r="CB24">
        <v>6</v>
      </c>
      <c r="CC24">
        <v>0.63636000000000004</v>
      </c>
      <c r="CD24">
        <v>4</v>
      </c>
      <c r="CE24">
        <v>0.31331999999999999</v>
      </c>
      <c r="CF24">
        <v>11</v>
      </c>
      <c r="CG24">
        <v>0.38757000000000003</v>
      </c>
      <c r="CH24">
        <v>8</v>
      </c>
      <c r="CI24">
        <v>0.48182000000000003</v>
      </c>
      <c r="CJ24">
        <v>7</v>
      </c>
      <c r="CK24">
        <v>1.2136</v>
      </c>
      <c r="CL24">
        <v>2</v>
      </c>
      <c r="CM24">
        <v>2.3401999999999999E-2</v>
      </c>
      <c r="CN24">
        <v>29</v>
      </c>
      <c r="CO24">
        <v>0.16081000000000001</v>
      </c>
      <c r="CP24">
        <v>4</v>
      </c>
      <c r="CQ24">
        <v>0.18784000000000001</v>
      </c>
      <c r="CR24">
        <v>7</v>
      </c>
      <c r="CS24">
        <v>0.88182000000000005</v>
      </c>
      <c r="CT24">
        <v>2</v>
      </c>
      <c r="CU24">
        <v>0.13417999999999999</v>
      </c>
      <c r="CV24">
        <v>19</v>
      </c>
      <c r="CW24">
        <v>1.1863999999999999</v>
      </c>
      <c r="CX24">
        <v>2</v>
      </c>
      <c r="CY24">
        <v>0.11967999999999999</v>
      </c>
      <c r="CZ24">
        <v>14</v>
      </c>
      <c r="DA24">
        <v>0</v>
      </c>
      <c r="DB24">
        <v>999</v>
      </c>
      <c r="DC24">
        <v>0.67273000000000005</v>
      </c>
      <c r="DD24">
        <v>3</v>
      </c>
      <c r="DE24">
        <v>0.12542</v>
      </c>
      <c r="DF24">
        <v>16</v>
      </c>
      <c r="DG24">
        <v>0.18421999999999999</v>
      </c>
      <c r="DH24">
        <v>2</v>
      </c>
      <c r="DI24">
        <v>1.3090999999999999</v>
      </c>
      <c r="DJ24">
        <v>2</v>
      </c>
      <c r="DK24">
        <v>1</v>
      </c>
      <c r="DL24">
        <v>2</v>
      </c>
      <c r="DM24">
        <v>1.6955</v>
      </c>
      <c r="DN24">
        <v>3</v>
      </c>
      <c r="DO24">
        <v>0.55454999999999999</v>
      </c>
      <c r="DP24">
        <v>13</v>
      </c>
      <c r="DQ24">
        <v>0</v>
      </c>
      <c r="DR24">
        <v>999</v>
      </c>
      <c r="DS24">
        <v>0.24035000000000001</v>
      </c>
      <c r="DT24">
        <v>17</v>
      </c>
      <c r="DU24">
        <v>0.97726999999999997</v>
      </c>
      <c r="DV24">
        <v>7</v>
      </c>
      <c r="DW24">
        <v>7.5588000000000002E-2</v>
      </c>
      <c r="DX24">
        <v>38</v>
      </c>
      <c r="DY24">
        <v>0.97272999999999998</v>
      </c>
      <c r="DZ24">
        <v>9</v>
      </c>
      <c r="EA24">
        <v>0.28234999999999999</v>
      </c>
      <c r="EB24">
        <v>14</v>
      </c>
      <c r="EC24">
        <v>0.6</v>
      </c>
      <c r="ED24">
        <v>9</v>
      </c>
      <c r="EE24">
        <v>0.94091000000000002</v>
      </c>
      <c r="EF24">
        <v>9</v>
      </c>
      <c r="EG24">
        <v>0.55454999999999999</v>
      </c>
      <c r="EH24">
        <v>13</v>
      </c>
      <c r="EI24">
        <v>1.4409000000000001</v>
      </c>
      <c r="EJ24">
        <v>7</v>
      </c>
      <c r="EK24">
        <v>1.2181999999999999</v>
      </c>
      <c r="EL24">
        <v>4</v>
      </c>
      <c r="EM24">
        <v>1.0455000000000001</v>
      </c>
      <c r="EN24">
        <v>9</v>
      </c>
    </row>
    <row r="25" spans="1:144">
      <c r="A25" t="s">
        <v>95</v>
      </c>
      <c r="C25">
        <v>129.68299999999999</v>
      </c>
      <c r="D25">
        <v>52</v>
      </c>
      <c r="E25">
        <v>895.75699999999995</v>
      </c>
      <c r="F25">
        <v>12</v>
      </c>
      <c r="G25">
        <v>884.14599999999996</v>
      </c>
      <c r="H25">
        <v>9</v>
      </c>
      <c r="I25">
        <v>1150</v>
      </c>
      <c r="J25">
        <v>8</v>
      </c>
      <c r="K25">
        <v>933.79700000000003</v>
      </c>
      <c r="L25">
        <v>9</v>
      </c>
      <c r="M25">
        <v>361.76299999999998</v>
      </c>
      <c r="N25">
        <v>23</v>
      </c>
      <c r="O25">
        <v>1030</v>
      </c>
      <c r="P25">
        <v>8</v>
      </c>
      <c r="Q25">
        <v>2310</v>
      </c>
      <c r="R25">
        <v>3</v>
      </c>
      <c r="S25">
        <v>0</v>
      </c>
      <c r="T25">
        <v>999</v>
      </c>
      <c r="U25">
        <v>388.81200000000001</v>
      </c>
      <c r="V25">
        <v>3</v>
      </c>
      <c r="W25">
        <v>508.93599999999998</v>
      </c>
      <c r="X25">
        <v>7</v>
      </c>
      <c r="Y25">
        <v>1670</v>
      </c>
      <c r="Z25">
        <v>3</v>
      </c>
      <c r="AA25">
        <v>171.45599999999999</v>
      </c>
      <c r="AB25">
        <v>47</v>
      </c>
      <c r="AC25">
        <v>2260</v>
      </c>
      <c r="AD25">
        <v>3</v>
      </c>
      <c r="AE25">
        <v>361.995</v>
      </c>
      <c r="AF25">
        <v>17</v>
      </c>
      <c r="AG25">
        <v>0</v>
      </c>
      <c r="AH25">
        <v>999</v>
      </c>
      <c r="AI25">
        <v>1320</v>
      </c>
      <c r="AJ25">
        <v>4</v>
      </c>
      <c r="AK25">
        <v>87.674000000000007</v>
      </c>
      <c r="AL25">
        <v>65</v>
      </c>
      <c r="AM25">
        <v>388.81200000000001</v>
      </c>
      <c r="AN25">
        <v>3</v>
      </c>
      <c r="AO25">
        <v>2630</v>
      </c>
      <c r="AP25">
        <v>3</v>
      </c>
      <c r="AQ25">
        <v>2030</v>
      </c>
      <c r="AR25">
        <v>2</v>
      </c>
      <c r="AS25">
        <v>3340</v>
      </c>
      <c r="AT25">
        <v>3</v>
      </c>
      <c r="AU25">
        <v>367.15300000000002</v>
      </c>
      <c r="AV25">
        <v>54</v>
      </c>
      <c r="AW25">
        <v>0</v>
      </c>
      <c r="AX25">
        <v>999</v>
      </c>
      <c r="AY25">
        <v>263.84699999999998</v>
      </c>
      <c r="AZ25">
        <v>34</v>
      </c>
      <c r="BA25">
        <v>2160</v>
      </c>
      <c r="BB25">
        <v>9</v>
      </c>
      <c r="BC25">
        <v>38.832000000000001</v>
      </c>
      <c r="BD25">
        <v>169</v>
      </c>
      <c r="BE25">
        <v>1690</v>
      </c>
      <c r="BF25">
        <v>15</v>
      </c>
      <c r="BG25">
        <v>690.625</v>
      </c>
      <c r="BH25">
        <v>23</v>
      </c>
      <c r="BI25">
        <v>1850</v>
      </c>
      <c r="BJ25">
        <v>19</v>
      </c>
      <c r="BK25">
        <v>1350</v>
      </c>
      <c r="BL25">
        <v>19</v>
      </c>
      <c r="BM25">
        <v>367.15300000000002</v>
      </c>
      <c r="BN25">
        <v>54</v>
      </c>
      <c r="BO25">
        <v>2900</v>
      </c>
      <c r="BP25">
        <v>13</v>
      </c>
      <c r="BQ25">
        <v>2420</v>
      </c>
      <c r="BR25">
        <v>6</v>
      </c>
      <c r="BS25">
        <v>1730</v>
      </c>
      <c r="BT25">
        <v>15</v>
      </c>
      <c r="BV25" t="s">
        <v>95</v>
      </c>
      <c r="BW25">
        <v>6.3882999999999995E-2</v>
      </c>
      <c r="BX25">
        <v>52</v>
      </c>
      <c r="BY25">
        <v>0.44125999999999999</v>
      </c>
      <c r="BZ25">
        <v>12</v>
      </c>
      <c r="CA25">
        <v>0.43553999999999998</v>
      </c>
      <c r="CB25">
        <v>9</v>
      </c>
      <c r="CC25">
        <v>0.5665</v>
      </c>
      <c r="CD25">
        <v>8</v>
      </c>
      <c r="CE25">
        <v>0.46</v>
      </c>
      <c r="CF25">
        <v>9</v>
      </c>
      <c r="CG25">
        <v>0.17821000000000001</v>
      </c>
      <c r="CH25">
        <v>23</v>
      </c>
      <c r="CI25">
        <v>0.50739000000000001</v>
      </c>
      <c r="CJ25">
        <v>8</v>
      </c>
      <c r="CK25">
        <v>1.1378999999999999</v>
      </c>
      <c r="CL25">
        <v>3</v>
      </c>
      <c r="CM25">
        <v>0</v>
      </c>
      <c r="CN25">
        <v>999</v>
      </c>
      <c r="CO25">
        <v>0.19153000000000001</v>
      </c>
      <c r="CP25">
        <v>3</v>
      </c>
      <c r="CQ25">
        <v>0.25070999999999999</v>
      </c>
      <c r="CR25">
        <v>7</v>
      </c>
      <c r="CS25">
        <v>0.82265999999999995</v>
      </c>
      <c r="CT25">
        <v>3</v>
      </c>
      <c r="CU25">
        <v>8.4460999999999994E-2</v>
      </c>
      <c r="CV25">
        <v>47</v>
      </c>
      <c r="CW25">
        <v>1.1133</v>
      </c>
      <c r="CX25">
        <v>3</v>
      </c>
      <c r="CY25">
        <v>0.17832000000000001</v>
      </c>
      <c r="CZ25">
        <v>17</v>
      </c>
      <c r="DA25">
        <v>0</v>
      </c>
      <c r="DB25">
        <v>999</v>
      </c>
      <c r="DC25">
        <v>0.65024999999999999</v>
      </c>
      <c r="DD25">
        <v>4</v>
      </c>
      <c r="DE25">
        <v>4.3188999999999998E-2</v>
      </c>
      <c r="DF25">
        <v>65</v>
      </c>
      <c r="DG25">
        <v>0.19153000000000001</v>
      </c>
      <c r="DH25">
        <v>3</v>
      </c>
      <c r="DI25">
        <v>1.2956000000000001</v>
      </c>
      <c r="DJ25">
        <v>3</v>
      </c>
      <c r="DK25">
        <v>1</v>
      </c>
      <c r="DL25">
        <v>2</v>
      </c>
      <c r="DM25">
        <v>1.6453</v>
      </c>
      <c r="DN25">
        <v>3</v>
      </c>
      <c r="DO25">
        <v>0.18085999999999999</v>
      </c>
      <c r="DP25">
        <v>54</v>
      </c>
      <c r="DQ25">
        <v>0</v>
      </c>
      <c r="DR25">
        <v>999</v>
      </c>
      <c r="DS25">
        <v>0.12997</v>
      </c>
      <c r="DT25">
        <v>34</v>
      </c>
      <c r="DU25">
        <v>1.0640000000000001</v>
      </c>
      <c r="DV25">
        <v>9</v>
      </c>
      <c r="DW25">
        <v>1.9129E-2</v>
      </c>
      <c r="DX25">
        <v>169</v>
      </c>
      <c r="DY25">
        <v>0.83250999999999997</v>
      </c>
      <c r="DZ25">
        <v>15</v>
      </c>
      <c r="EA25">
        <v>0.34021000000000001</v>
      </c>
      <c r="EB25">
        <v>23</v>
      </c>
      <c r="EC25">
        <v>0.91132999999999997</v>
      </c>
      <c r="ED25">
        <v>19</v>
      </c>
      <c r="EE25">
        <v>0.66501999999999994</v>
      </c>
      <c r="EF25">
        <v>19</v>
      </c>
      <c r="EG25">
        <v>0.18085999999999999</v>
      </c>
      <c r="EH25">
        <v>54</v>
      </c>
      <c r="EI25">
        <v>1.4286000000000001</v>
      </c>
      <c r="EJ25">
        <v>13</v>
      </c>
      <c r="EK25">
        <v>1.1920999999999999</v>
      </c>
      <c r="EL25">
        <v>6</v>
      </c>
      <c r="EM25">
        <v>0.85221999999999998</v>
      </c>
      <c r="EN25">
        <v>15</v>
      </c>
    </row>
    <row r="26" spans="1:144">
      <c r="A26" t="s">
        <v>96</v>
      </c>
      <c r="C26">
        <v>138.834</v>
      </c>
      <c r="D26">
        <v>46</v>
      </c>
      <c r="E26">
        <v>1020</v>
      </c>
      <c r="F26">
        <v>12</v>
      </c>
      <c r="G26">
        <v>735.66399999999999</v>
      </c>
      <c r="H26">
        <v>12</v>
      </c>
      <c r="I26">
        <v>1470</v>
      </c>
      <c r="J26">
        <v>7</v>
      </c>
      <c r="K26">
        <v>937.21500000000003</v>
      </c>
      <c r="L26">
        <v>10</v>
      </c>
      <c r="M26">
        <v>412.815</v>
      </c>
      <c r="N26">
        <v>23</v>
      </c>
      <c r="O26">
        <v>911.04200000000003</v>
      </c>
      <c r="P26">
        <v>10</v>
      </c>
      <c r="Q26">
        <v>2600</v>
      </c>
      <c r="R26">
        <v>3</v>
      </c>
      <c r="S26">
        <v>78.343999999999994</v>
      </c>
      <c r="T26">
        <v>67</v>
      </c>
      <c r="U26">
        <v>328.30599999999998</v>
      </c>
      <c r="V26">
        <v>17</v>
      </c>
      <c r="W26">
        <v>575.49199999999996</v>
      </c>
      <c r="X26">
        <v>6</v>
      </c>
      <c r="Y26">
        <v>2210</v>
      </c>
      <c r="Z26">
        <v>3</v>
      </c>
      <c r="AA26">
        <v>587.17899999999997</v>
      </c>
      <c r="AB26">
        <v>17</v>
      </c>
      <c r="AC26">
        <v>2590</v>
      </c>
      <c r="AD26">
        <v>2</v>
      </c>
      <c r="AE26">
        <v>423.32299999999998</v>
      </c>
      <c r="AF26">
        <v>13</v>
      </c>
      <c r="AG26">
        <v>8.0530000000000008</v>
      </c>
      <c r="AH26">
        <v>165</v>
      </c>
      <c r="AI26">
        <v>1480</v>
      </c>
      <c r="AJ26">
        <v>4</v>
      </c>
      <c r="AK26">
        <v>324.80500000000001</v>
      </c>
      <c r="AL26">
        <v>19</v>
      </c>
      <c r="AM26">
        <v>406.65</v>
      </c>
      <c r="AN26">
        <v>3</v>
      </c>
      <c r="AO26">
        <v>3020</v>
      </c>
      <c r="AP26">
        <v>2</v>
      </c>
      <c r="AQ26">
        <v>2210</v>
      </c>
      <c r="AR26">
        <v>2</v>
      </c>
      <c r="AS26">
        <v>3510</v>
      </c>
      <c r="AT26">
        <v>4</v>
      </c>
      <c r="AU26">
        <v>630.31899999999996</v>
      </c>
      <c r="AV26">
        <v>39</v>
      </c>
      <c r="AW26">
        <v>0</v>
      </c>
      <c r="AX26">
        <v>999</v>
      </c>
      <c r="AY26">
        <v>302.35000000000002</v>
      </c>
      <c r="AZ26">
        <v>32</v>
      </c>
      <c r="BA26">
        <v>2100</v>
      </c>
      <c r="BB26">
        <v>10</v>
      </c>
      <c r="BC26">
        <v>145.16999999999999</v>
      </c>
      <c r="BD26">
        <v>43</v>
      </c>
      <c r="BE26">
        <v>1080</v>
      </c>
      <c r="BF26">
        <v>21</v>
      </c>
      <c r="BG26">
        <v>664.22900000000004</v>
      </c>
      <c r="BH26">
        <v>21</v>
      </c>
      <c r="BI26">
        <v>1650</v>
      </c>
      <c r="BJ26">
        <v>17</v>
      </c>
      <c r="BK26">
        <v>2010</v>
      </c>
      <c r="BL26">
        <v>17</v>
      </c>
      <c r="BM26">
        <v>630.31899999999996</v>
      </c>
      <c r="BN26">
        <v>39</v>
      </c>
      <c r="BO26">
        <v>2950</v>
      </c>
      <c r="BP26">
        <v>12</v>
      </c>
      <c r="BQ26">
        <v>2410</v>
      </c>
      <c r="BR26">
        <v>7</v>
      </c>
      <c r="BS26">
        <v>1220</v>
      </c>
      <c r="BT26">
        <v>19</v>
      </c>
      <c r="BV26" t="s">
        <v>96</v>
      </c>
      <c r="BW26">
        <v>6.2821000000000002E-2</v>
      </c>
      <c r="BX26">
        <v>46</v>
      </c>
      <c r="BY26">
        <v>0.46154000000000001</v>
      </c>
      <c r="BZ26">
        <v>12</v>
      </c>
      <c r="CA26">
        <v>0.33288000000000001</v>
      </c>
      <c r="CB26">
        <v>12</v>
      </c>
      <c r="CC26">
        <v>0.66515999999999997</v>
      </c>
      <c r="CD26">
        <v>7</v>
      </c>
      <c r="CE26">
        <v>0.42408000000000001</v>
      </c>
      <c r="CF26">
        <v>10</v>
      </c>
      <c r="CG26">
        <v>0.18679000000000001</v>
      </c>
      <c r="CH26">
        <v>23</v>
      </c>
      <c r="CI26">
        <v>0.41224</v>
      </c>
      <c r="CJ26">
        <v>10</v>
      </c>
      <c r="CK26">
        <v>1.1765000000000001</v>
      </c>
      <c r="CL26">
        <v>3</v>
      </c>
      <c r="CM26">
        <v>3.5450000000000002E-2</v>
      </c>
      <c r="CN26">
        <v>67</v>
      </c>
      <c r="CO26">
        <v>0.14854999999999999</v>
      </c>
      <c r="CP26">
        <v>17</v>
      </c>
      <c r="CQ26">
        <v>0.26040000000000002</v>
      </c>
      <c r="CR26">
        <v>6</v>
      </c>
      <c r="CS26">
        <v>1</v>
      </c>
      <c r="CT26">
        <v>3</v>
      </c>
      <c r="CU26">
        <v>0.26568999999999998</v>
      </c>
      <c r="CV26">
        <v>17</v>
      </c>
      <c r="CW26">
        <v>1.1718999999999999</v>
      </c>
      <c r="CX26">
        <v>2</v>
      </c>
      <c r="CY26">
        <v>0.19155</v>
      </c>
      <c r="CZ26">
        <v>13</v>
      </c>
      <c r="DA26">
        <v>3.6438999999999998E-3</v>
      </c>
      <c r="DB26">
        <v>165</v>
      </c>
      <c r="DC26">
        <v>0.66968000000000005</v>
      </c>
      <c r="DD26">
        <v>4</v>
      </c>
      <c r="DE26">
        <v>0.14696999999999999</v>
      </c>
      <c r="DF26">
        <v>19</v>
      </c>
      <c r="DG26">
        <v>0.184</v>
      </c>
      <c r="DH26">
        <v>3</v>
      </c>
      <c r="DI26">
        <v>1.3665</v>
      </c>
      <c r="DJ26">
        <v>2</v>
      </c>
      <c r="DK26">
        <v>1</v>
      </c>
      <c r="DL26">
        <v>2</v>
      </c>
      <c r="DM26">
        <v>1.5882000000000001</v>
      </c>
      <c r="DN26">
        <v>4</v>
      </c>
      <c r="DO26">
        <v>0.28521000000000002</v>
      </c>
      <c r="DP26">
        <v>39</v>
      </c>
      <c r="DQ26">
        <v>0</v>
      </c>
      <c r="DR26">
        <v>999</v>
      </c>
      <c r="DS26">
        <v>0.13680999999999999</v>
      </c>
      <c r="DT26">
        <v>32</v>
      </c>
      <c r="DU26">
        <v>0.95023000000000002</v>
      </c>
      <c r="DV26">
        <v>10</v>
      </c>
      <c r="DW26">
        <v>6.5687999999999996E-2</v>
      </c>
      <c r="DX26">
        <v>43</v>
      </c>
      <c r="DY26">
        <v>0.48869000000000001</v>
      </c>
      <c r="DZ26">
        <v>21</v>
      </c>
      <c r="EA26">
        <v>0.30055999999999999</v>
      </c>
      <c r="EB26">
        <v>21</v>
      </c>
      <c r="EC26">
        <v>0.74661</v>
      </c>
      <c r="ED26">
        <v>17</v>
      </c>
      <c r="EE26">
        <v>0.90949999999999998</v>
      </c>
      <c r="EF26">
        <v>17</v>
      </c>
      <c r="EG26">
        <v>0.28521000000000002</v>
      </c>
      <c r="EH26">
        <v>39</v>
      </c>
      <c r="EI26">
        <v>1.3348</v>
      </c>
      <c r="EJ26">
        <v>12</v>
      </c>
      <c r="EK26">
        <v>1.0905</v>
      </c>
      <c r="EL26">
        <v>7</v>
      </c>
      <c r="EM26">
        <v>0.55203999999999998</v>
      </c>
      <c r="EN26">
        <v>19</v>
      </c>
    </row>
    <row r="27" spans="1:144">
      <c r="A27" t="s">
        <v>97</v>
      </c>
      <c r="C27">
        <v>177.14599999999999</v>
      </c>
      <c r="D27">
        <v>33</v>
      </c>
      <c r="E27">
        <v>775.89599999999996</v>
      </c>
      <c r="F27">
        <v>16</v>
      </c>
      <c r="G27">
        <v>1010</v>
      </c>
      <c r="H27">
        <v>10</v>
      </c>
      <c r="I27">
        <v>1340</v>
      </c>
      <c r="J27">
        <v>8</v>
      </c>
      <c r="K27">
        <v>838.54200000000003</v>
      </c>
      <c r="L27">
        <v>11</v>
      </c>
      <c r="M27">
        <v>855.04499999999996</v>
      </c>
      <c r="N27">
        <v>10</v>
      </c>
      <c r="O27">
        <v>1150</v>
      </c>
      <c r="P27">
        <v>8</v>
      </c>
      <c r="Q27">
        <v>2940</v>
      </c>
      <c r="R27">
        <v>3</v>
      </c>
      <c r="S27">
        <v>0</v>
      </c>
      <c r="T27">
        <v>999</v>
      </c>
      <c r="U27">
        <v>425.31799999999998</v>
      </c>
      <c r="V27">
        <v>3</v>
      </c>
      <c r="W27">
        <v>433.37099999999998</v>
      </c>
      <c r="X27">
        <v>8</v>
      </c>
      <c r="Y27">
        <v>2090</v>
      </c>
      <c r="Z27">
        <v>3</v>
      </c>
      <c r="AA27">
        <v>283.42</v>
      </c>
      <c r="AB27">
        <v>35</v>
      </c>
      <c r="AC27">
        <v>2950</v>
      </c>
      <c r="AD27">
        <v>2</v>
      </c>
      <c r="AE27">
        <v>271.16800000000001</v>
      </c>
      <c r="AF27">
        <v>19</v>
      </c>
      <c r="AG27">
        <v>0</v>
      </c>
      <c r="AH27">
        <v>999</v>
      </c>
      <c r="AI27">
        <v>1620</v>
      </c>
      <c r="AJ27">
        <v>3</v>
      </c>
      <c r="AK27">
        <v>361.34</v>
      </c>
      <c r="AL27">
        <v>16</v>
      </c>
      <c r="AM27">
        <v>425.31799999999998</v>
      </c>
      <c r="AN27">
        <v>3</v>
      </c>
      <c r="AO27">
        <v>3220</v>
      </c>
      <c r="AP27">
        <v>2</v>
      </c>
      <c r="AQ27">
        <v>2350</v>
      </c>
      <c r="AR27">
        <v>2</v>
      </c>
      <c r="AS27">
        <v>4100</v>
      </c>
      <c r="AT27">
        <v>3</v>
      </c>
      <c r="AU27">
        <v>964.29</v>
      </c>
      <c r="AV27">
        <v>34</v>
      </c>
      <c r="AW27">
        <v>0</v>
      </c>
      <c r="AX27">
        <v>999</v>
      </c>
      <c r="AY27">
        <v>533.27200000000005</v>
      </c>
      <c r="AZ27">
        <v>26</v>
      </c>
      <c r="BA27">
        <v>2380</v>
      </c>
      <c r="BB27">
        <v>9</v>
      </c>
      <c r="BC27">
        <v>151.43600000000001</v>
      </c>
      <c r="BD27">
        <v>66</v>
      </c>
      <c r="BE27">
        <v>1860</v>
      </c>
      <c r="BF27">
        <v>16</v>
      </c>
      <c r="BG27">
        <v>882.59</v>
      </c>
      <c r="BH27">
        <v>20</v>
      </c>
      <c r="BI27">
        <v>1650</v>
      </c>
      <c r="BJ27">
        <v>16</v>
      </c>
      <c r="BK27">
        <v>1540</v>
      </c>
      <c r="BL27">
        <v>19</v>
      </c>
      <c r="BM27">
        <v>964.29</v>
      </c>
      <c r="BN27">
        <v>34</v>
      </c>
      <c r="BO27">
        <v>3490</v>
      </c>
      <c r="BP27">
        <v>10</v>
      </c>
      <c r="BQ27">
        <v>2910</v>
      </c>
      <c r="BR27">
        <v>5</v>
      </c>
      <c r="BS27">
        <v>2010</v>
      </c>
      <c r="BT27">
        <v>16</v>
      </c>
      <c r="BV27" t="s">
        <v>97</v>
      </c>
      <c r="BW27">
        <v>7.5381000000000004E-2</v>
      </c>
      <c r="BX27">
        <v>33</v>
      </c>
      <c r="BY27">
        <v>0.33017000000000002</v>
      </c>
      <c r="BZ27">
        <v>16</v>
      </c>
      <c r="CA27">
        <v>0.42979000000000001</v>
      </c>
      <c r="CB27">
        <v>10</v>
      </c>
      <c r="CC27">
        <v>0.57020999999999999</v>
      </c>
      <c r="CD27">
        <v>8</v>
      </c>
      <c r="CE27">
        <v>0.35682999999999998</v>
      </c>
      <c r="CF27">
        <v>11</v>
      </c>
      <c r="CG27">
        <v>0.36385000000000001</v>
      </c>
      <c r="CH27">
        <v>10</v>
      </c>
      <c r="CI27">
        <v>0.48936000000000002</v>
      </c>
      <c r="CJ27">
        <v>8</v>
      </c>
      <c r="CK27">
        <v>1.2511000000000001</v>
      </c>
      <c r="CL27">
        <v>3</v>
      </c>
      <c r="CM27">
        <v>0</v>
      </c>
      <c r="CN27">
        <v>999</v>
      </c>
      <c r="CO27">
        <v>0.18099000000000001</v>
      </c>
      <c r="CP27">
        <v>3</v>
      </c>
      <c r="CQ27">
        <v>0.18440999999999999</v>
      </c>
      <c r="CR27">
        <v>8</v>
      </c>
      <c r="CS27">
        <v>0.88936000000000004</v>
      </c>
      <c r="CT27">
        <v>3</v>
      </c>
      <c r="CU27">
        <v>0.1206</v>
      </c>
      <c r="CV27">
        <v>35</v>
      </c>
      <c r="CW27">
        <v>1.2553000000000001</v>
      </c>
      <c r="CX27">
        <v>2</v>
      </c>
      <c r="CY27">
        <v>0.11539000000000001</v>
      </c>
      <c r="CZ27">
        <v>19</v>
      </c>
      <c r="DA27">
        <v>0</v>
      </c>
      <c r="DB27">
        <v>999</v>
      </c>
      <c r="DC27">
        <v>0.68935999999999997</v>
      </c>
      <c r="DD27">
        <v>3</v>
      </c>
      <c r="DE27">
        <v>0.15376000000000001</v>
      </c>
      <c r="DF27">
        <v>16</v>
      </c>
      <c r="DG27">
        <v>0.18099000000000001</v>
      </c>
      <c r="DH27">
        <v>3</v>
      </c>
      <c r="DI27">
        <v>1.3702000000000001</v>
      </c>
      <c r="DJ27">
        <v>2</v>
      </c>
      <c r="DK27">
        <v>1</v>
      </c>
      <c r="DL27">
        <v>2</v>
      </c>
      <c r="DM27">
        <v>1.7446999999999999</v>
      </c>
      <c r="DN27">
        <v>3</v>
      </c>
      <c r="DO27">
        <v>0.41033999999999998</v>
      </c>
      <c r="DP27">
        <v>34</v>
      </c>
      <c r="DQ27">
        <v>0</v>
      </c>
      <c r="DR27">
        <v>999</v>
      </c>
      <c r="DS27">
        <v>0.22692000000000001</v>
      </c>
      <c r="DT27">
        <v>26</v>
      </c>
      <c r="DU27">
        <v>1.0127999999999999</v>
      </c>
      <c r="DV27">
        <v>9</v>
      </c>
      <c r="DW27">
        <v>6.4440999999999998E-2</v>
      </c>
      <c r="DX27">
        <v>66</v>
      </c>
      <c r="DY27">
        <v>0.79149000000000003</v>
      </c>
      <c r="DZ27">
        <v>16</v>
      </c>
      <c r="EA27">
        <v>0.37557000000000001</v>
      </c>
      <c r="EB27">
        <v>20</v>
      </c>
      <c r="EC27">
        <v>0.70213000000000003</v>
      </c>
      <c r="ED27">
        <v>16</v>
      </c>
      <c r="EE27">
        <v>0.65532000000000001</v>
      </c>
      <c r="EF27">
        <v>19</v>
      </c>
      <c r="EG27">
        <v>0.41033999999999998</v>
      </c>
      <c r="EH27">
        <v>34</v>
      </c>
      <c r="EI27">
        <v>1.4851000000000001</v>
      </c>
      <c r="EJ27">
        <v>10</v>
      </c>
      <c r="EK27">
        <v>1.2383</v>
      </c>
      <c r="EL27">
        <v>5</v>
      </c>
      <c r="EM27">
        <v>0.85531999999999997</v>
      </c>
      <c r="EN27">
        <v>16</v>
      </c>
    </row>
    <row r="28" spans="1:144">
      <c r="A28" t="s">
        <v>98</v>
      </c>
      <c r="C28">
        <v>195.52199999999999</v>
      </c>
      <c r="D28">
        <v>23</v>
      </c>
      <c r="E28">
        <v>617.99099999999999</v>
      </c>
      <c r="F28">
        <v>15</v>
      </c>
      <c r="G28">
        <v>918.44899999999996</v>
      </c>
      <c r="H28">
        <v>6</v>
      </c>
      <c r="I28">
        <v>1230</v>
      </c>
      <c r="J28">
        <v>5</v>
      </c>
      <c r="K28">
        <v>506</v>
      </c>
      <c r="L28">
        <v>14</v>
      </c>
      <c r="M28">
        <v>744.85400000000004</v>
      </c>
      <c r="N28">
        <v>9</v>
      </c>
      <c r="O28">
        <v>1000</v>
      </c>
      <c r="P28">
        <v>7</v>
      </c>
      <c r="Q28">
        <v>2580</v>
      </c>
      <c r="R28">
        <v>3</v>
      </c>
      <c r="S28">
        <v>64.927000000000007</v>
      </c>
      <c r="T28">
        <v>36</v>
      </c>
      <c r="U28">
        <v>295.72899999999998</v>
      </c>
      <c r="V28">
        <v>9</v>
      </c>
      <c r="W28">
        <v>411.87299999999999</v>
      </c>
      <c r="X28">
        <v>6</v>
      </c>
      <c r="Y28">
        <v>2040</v>
      </c>
      <c r="Z28">
        <v>3</v>
      </c>
      <c r="AA28">
        <v>371.017</v>
      </c>
      <c r="AB28">
        <v>19</v>
      </c>
      <c r="AC28">
        <v>2460</v>
      </c>
      <c r="AD28">
        <v>2</v>
      </c>
      <c r="AE28">
        <v>283.75200000000001</v>
      </c>
      <c r="AF28">
        <v>13</v>
      </c>
      <c r="AG28">
        <v>27.318999999999999</v>
      </c>
      <c r="AH28">
        <v>35</v>
      </c>
      <c r="AI28">
        <v>1420</v>
      </c>
      <c r="AJ28">
        <v>3</v>
      </c>
      <c r="AK28">
        <v>218.749</v>
      </c>
      <c r="AL28">
        <v>19</v>
      </c>
      <c r="AM28">
        <v>360.65600000000001</v>
      </c>
      <c r="AN28">
        <v>2</v>
      </c>
      <c r="AO28">
        <v>2750</v>
      </c>
      <c r="AP28">
        <v>2</v>
      </c>
      <c r="AQ28">
        <v>2150</v>
      </c>
      <c r="AR28">
        <v>2</v>
      </c>
      <c r="AS28">
        <v>3580</v>
      </c>
      <c r="AT28">
        <v>3</v>
      </c>
      <c r="AU28">
        <v>829.50099999999998</v>
      </c>
      <c r="AV28">
        <v>32</v>
      </c>
      <c r="AW28">
        <v>0</v>
      </c>
      <c r="AX28">
        <v>999</v>
      </c>
      <c r="AY28">
        <v>371.83199999999999</v>
      </c>
      <c r="AZ28">
        <v>27</v>
      </c>
      <c r="BA28">
        <v>1930</v>
      </c>
      <c r="BB28">
        <v>9</v>
      </c>
      <c r="BC28">
        <v>164.14699999999999</v>
      </c>
      <c r="BD28">
        <v>40</v>
      </c>
      <c r="BE28">
        <v>1880</v>
      </c>
      <c r="BF28">
        <v>15</v>
      </c>
      <c r="BG28">
        <v>680.47</v>
      </c>
      <c r="BH28">
        <v>20</v>
      </c>
      <c r="BI28">
        <v>1620</v>
      </c>
      <c r="BJ28">
        <v>16</v>
      </c>
      <c r="BK28">
        <v>1690</v>
      </c>
      <c r="BL28">
        <v>18</v>
      </c>
      <c r="BM28">
        <v>829.50099999999998</v>
      </c>
      <c r="BN28">
        <v>32</v>
      </c>
      <c r="BO28">
        <v>3130</v>
      </c>
      <c r="BP28">
        <v>10</v>
      </c>
      <c r="BQ28">
        <v>2300</v>
      </c>
      <c r="BR28">
        <v>6</v>
      </c>
      <c r="BS28">
        <v>2040</v>
      </c>
      <c r="BT28">
        <v>14</v>
      </c>
      <c r="BV28" t="s">
        <v>98</v>
      </c>
      <c r="BW28">
        <v>9.0939999999999993E-2</v>
      </c>
      <c r="BX28">
        <v>23</v>
      </c>
      <c r="BY28">
        <v>0.28743999999999997</v>
      </c>
      <c r="BZ28">
        <v>15</v>
      </c>
      <c r="CA28">
        <v>0.42719000000000001</v>
      </c>
      <c r="CB28">
        <v>6</v>
      </c>
      <c r="CC28">
        <v>0.57208999999999999</v>
      </c>
      <c r="CD28">
        <v>5</v>
      </c>
      <c r="CE28">
        <v>0.23535</v>
      </c>
      <c r="CF28">
        <v>14</v>
      </c>
      <c r="CG28">
        <v>0.34644000000000003</v>
      </c>
      <c r="CH28">
        <v>9</v>
      </c>
      <c r="CI28">
        <v>0.46511999999999998</v>
      </c>
      <c r="CJ28">
        <v>7</v>
      </c>
      <c r="CK28">
        <v>1.2</v>
      </c>
      <c r="CL28">
        <v>3</v>
      </c>
      <c r="CM28">
        <v>3.0199E-2</v>
      </c>
      <c r="CN28">
        <v>36</v>
      </c>
      <c r="CO28">
        <v>0.13755000000000001</v>
      </c>
      <c r="CP28">
        <v>9</v>
      </c>
      <c r="CQ28">
        <v>0.19156999999999999</v>
      </c>
      <c r="CR28">
        <v>6</v>
      </c>
      <c r="CS28">
        <v>0.94884000000000002</v>
      </c>
      <c r="CT28">
        <v>3</v>
      </c>
      <c r="CU28">
        <v>0.17257</v>
      </c>
      <c r="CV28">
        <v>19</v>
      </c>
      <c r="CW28">
        <v>1.1442000000000001</v>
      </c>
      <c r="CX28">
        <v>2</v>
      </c>
      <c r="CY28">
        <v>0.13197999999999999</v>
      </c>
      <c r="CZ28">
        <v>13</v>
      </c>
      <c r="DA28">
        <v>1.2707E-2</v>
      </c>
      <c r="DB28">
        <v>35</v>
      </c>
      <c r="DC28">
        <v>0.66047</v>
      </c>
      <c r="DD28">
        <v>3</v>
      </c>
      <c r="DE28">
        <v>0.10174</v>
      </c>
      <c r="DF28">
        <v>19</v>
      </c>
      <c r="DG28">
        <v>0.16775000000000001</v>
      </c>
      <c r="DH28">
        <v>2</v>
      </c>
      <c r="DI28">
        <v>1.2790999999999999</v>
      </c>
      <c r="DJ28">
        <v>2</v>
      </c>
      <c r="DK28">
        <v>1</v>
      </c>
      <c r="DL28">
        <v>2</v>
      </c>
      <c r="DM28">
        <v>1.6651</v>
      </c>
      <c r="DN28">
        <v>3</v>
      </c>
      <c r="DO28">
        <v>0.38580999999999999</v>
      </c>
      <c r="DP28">
        <v>32</v>
      </c>
      <c r="DQ28">
        <v>0</v>
      </c>
      <c r="DR28">
        <v>999</v>
      </c>
      <c r="DS28">
        <v>0.17294999999999999</v>
      </c>
      <c r="DT28">
        <v>27</v>
      </c>
      <c r="DU28">
        <v>0.89766999999999997</v>
      </c>
      <c r="DV28">
        <v>9</v>
      </c>
      <c r="DW28">
        <v>7.6346999999999998E-2</v>
      </c>
      <c r="DX28">
        <v>40</v>
      </c>
      <c r="DY28">
        <v>0.87441999999999998</v>
      </c>
      <c r="DZ28">
        <v>15</v>
      </c>
      <c r="EA28">
        <v>0.3165</v>
      </c>
      <c r="EB28">
        <v>20</v>
      </c>
      <c r="EC28">
        <v>0.75348999999999999</v>
      </c>
      <c r="ED28">
        <v>16</v>
      </c>
      <c r="EE28">
        <v>0.78605000000000003</v>
      </c>
      <c r="EF28">
        <v>18</v>
      </c>
      <c r="EG28">
        <v>0.38580999999999999</v>
      </c>
      <c r="EH28">
        <v>32</v>
      </c>
      <c r="EI28">
        <v>1.4558</v>
      </c>
      <c r="EJ28">
        <v>10</v>
      </c>
      <c r="EK28">
        <v>1.0698000000000001</v>
      </c>
      <c r="EL28">
        <v>6</v>
      </c>
      <c r="EM28">
        <v>0.94884000000000002</v>
      </c>
      <c r="EN28">
        <v>14</v>
      </c>
    </row>
    <row r="29" spans="1:144">
      <c r="A29" t="s">
        <v>99</v>
      </c>
      <c r="C29">
        <v>158.863</v>
      </c>
      <c r="D29">
        <v>35</v>
      </c>
      <c r="E29">
        <v>719.59299999999996</v>
      </c>
      <c r="F29">
        <v>14</v>
      </c>
      <c r="G29">
        <v>764.07500000000005</v>
      </c>
      <c r="H29">
        <v>8</v>
      </c>
      <c r="I29">
        <v>1260</v>
      </c>
      <c r="J29">
        <v>6</v>
      </c>
      <c r="K29">
        <v>755.245</v>
      </c>
      <c r="L29">
        <v>10</v>
      </c>
      <c r="M29">
        <v>650.93399999999997</v>
      </c>
      <c r="N29">
        <v>11</v>
      </c>
      <c r="O29">
        <v>1040</v>
      </c>
      <c r="P29">
        <v>7</v>
      </c>
      <c r="Q29">
        <v>2350</v>
      </c>
      <c r="R29">
        <v>3</v>
      </c>
      <c r="S29">
        <v>65.444999999999993</v>
      </c>
      <c r="T29">
        <v>31</v>
      </c>
      <c r="U29">
        <v>285.77600000000001</v>
      </c>
      <c r="V29">
        <v>8</v>
      </c>
      <c r="W29">
        <v>465.90600000000001</v>
      </c>
      <c r="X29">
        <v>6</v>
      </c>
      <c r="Y29">
        <v>2000</v>
      </c>
      <c r="Z29">
        <v>3</v>
      </c>
      <c r="AA29">
        <v>245.82900000000001</v>
      </c>
      <c r="AB29">
        <v>30</v>
      </c>
      <c r="AC29">
        <v>2090</v>
      </c>
      <c r="AD29">
        <v>2</v>
      </c>
      <c r="AE29">
        <v>428.428</v>
      </c>
      <c r="AF29">
        <v>11</v>
      </c>
      <c r="AG29">
        <v>0</v>
      </c>
      <c r="AH29">
        <v>999</v>
      </c>
      <c r="AI29">
        <v>1380</v>
      </c>
      <c r="AJ29">
        <v>3</v>
      </c>
      <c r="AK29">
        <v>150.55199999999999</v>
      </c>
      <c r="AL29">
        <v>30</v>
      </c>
      <c r="AM29">
        <v>351.221</v>
      </c>
      <c r="AN29">
        <v>3</v>
      </c>
      <c r="AO29">
        <v>2520</v>
      </c>
      <c r="AP29">
        <v>2</v>
      </c>
      <c r="AQ29">
        <v>2030</v>
      </c>
      <c r="AR29">
        <v>2</v>
      </c>
      <c r="AS29">
        <v>3390</v>
      </c>
      <c r="AT29">
        <v>3</v>
      </c>
      <c r="AU29">
        <v>713.30100000000004</v>
      </c>
      <c r="AV29">
        <v>33</v>
      </c>
      <c r="AW29">
        <v>0</v>
      </c>
      <c r="AX29">
        <v>999</v>
      </c>
      <c r="AY29">
        <v>305.62900000000002</v>
      </c>
      <c r="AZ29">
        <v>34</v>
      </c>
      <c r="BA29">
        <v>2050</v>
      </c>
      <c r="BB29">
        <v>10</v>
      </c>
      <c r="BC29">
        <v>180.33600000000001</v>
      </c>
      <c r="BD29">
        <v>31</v>
      </c>
      <c r="BE29">
        <v>1900</v>
      </c>
      <c r="BF29">
        <v>14</v>
      </c>
      <c r="BG29">
        <v>596.89099999999996</v>
      </c>
      <c r="BH29">
        <v>23</v>
      </c>
      <c r="BI29">
        <v>1720</v>
      </c>
      <c r="BJ29">
        <v>18</v>
      </c>
      <c r="BK29">
        <v>2140</v>
      </c>
      <c r="BL29">
        <v>15</v>
      </c>
      <c r="BM29">
        <v>713.30100000000004</v>
      </c>
      <c r="BN29">
        <v>33</v>
      </c>
      <c r="BO29">
        <v>3030</v>
      </c>
      <c r="BP29">
        <v>12</v>
      </c>
      <c r="BQ29">
        <v>2360</v>
      </c>
      <c r="BR29">
        <v>6</v>
      </c>
      <c r="BS29">
        <v>2080</v>
      </c>
      <c r="BT29">
        <v>13</v>
      </c>
      <c r="BV29" t="s">
        <v>99</v>
      </c>
      <c r="BW29">
        <v>7.8257999999999994E-2</v>
      </c>
      <c r="BX29">
        <v>35</v>
      </c>
      <c r="BY29">
        <v>0.35448000000000002</v>
      </c>
      <c r="BZ29">
        <v>14</v>
      </c>
      <c r="CA29">
        <v>0.37639</v>
      </c>
      <c r="CB29">
        <v>8</v>
      </c>
      <c r="CC29">
        <v>0.62068999999999996</v>
      </c>
      <c r="CD29">
        <v>6</v>
      </c>
      <c r="CE29">
        <v>0.37203999999999998</v>
      </c>
      <c r="CF29">
        <v>10</v>
      </c>
      <c r="CG29">
        <v>0.32066</v>
      </c>
      <c r="CH29">
        <v>11</v>
      </c>
      <c r="CI29">
        <v>0.51232</v>
      </c>
      <c r="CJ29">
        <v>7</v>
      </c>
      <c r="CK29">
        <v>1.1576</v>
      </c>
      <c r="CL29">
        <v>3</v>
      </c>
      <c r="CM29">
        <v>3.2238999999999997E-2</v>
      </c>
      <c r="CN29">
        <v>31</v>
      </c>
      <c r="CO29">
        <v>0.14077999999999999</v>
      </c>
      <c r="CP29">
        <v>8</v>
      </c>
      <c r="CQ29">
        <v>0.22950999999999999</v>
      </c>
      <c r="CR29">
        <v>6</v>
      </c>
      <c r="CS29">
        <v>0.98521999999999998</v>
      </c>
      <c r="CT29">
        <v>3</v>
      </c>
      <c r="CU29">
        <v>0.1211</v>
      </c>
      <c r="CV29">
        <v>30</v>
      </c>
      <c r="CW29">
        <v>1.0296000000000001</v>
      </c>
      <c r="CX29">
        <v>2</v>
      </c>
      <c r="CY29">
        <v>0.21104999999999999</v>
      </c>
      <c r="CZ29">
        <v>11</v>
      </c>
      <c r="DA29">
        <v>0</v>
      </c>
      <c r="DB29">
        <v>999</v>
      </c>
      <c r="DC29">
        <v>0.67979999999999996</v>
      </c>
      <c r="DD29">
        <v>3</v>
      </c>
      <c r="DE29">
        <v>7.4163999999999994E-2</v>
      </c>
      <c r="DF29">
        <v>30</v>
      </c>
      <c r="DG29">
        <v>0.17302000000000001</v>
      </c>
      <c r="DH29">
        <v>3</v>
      </c>
      <c r="DI29">
        <v>1.2414000000000001</v>
      </c>
      <c r="DJ29">
        <v>2</v>
      </c>
      <c r="DK29">
        <v>1</v>
      </c>
      <c r="DL29">
        <v>2</v>
      </c>
      <c r="DM29">
        <v>1.67</v>
      </c>
      <c r="DN29">
        <v>3</v>
      </c>
      <c r="DO29">
        <v>0.35138000000000003</v>
      </c>
      <c r="DP29">
        <v>33</v>
      </c>
      <c r="DQ29">
        <v>0</v>
      </c>
      <c r="DR29">
        <v>999</v>
      </c>
      <c r="DS29">
        <v>0.15056</v>
      </c>
      <c r="DT29">
        <v>34</v>
      </c>
      <c r="DU29">
        <v>1.0099</v>
      </c>
      <c r="DV29">
        <v>10</v>
      </c>
      <c r="DW29">
        <v>8.8834999999999997E-2</v>
      </c>
      <c r="DX29">
        <v>31</v>
      </c>
      <c r="DY29">
        <v>0.93596000000000001</v>
      </c>
      <c r="DZ29">
        <v>14</v>
      </c>
      <c r="EA29">
        <v>0.29403000000000001</v>
      </c>
      <c r="EB29">
        <v>23</v>
      </c>
      <c r="EC29">
        <v>0.84728999999999999</v>
      </c>
      <c r="ED29">
        <v>18</v>
      </c>
      <c r="EE29">
        <v>1.0542</v>
      </c>
      <c r="EF29">
        <v>15</v>
      </c>
      <c r="EG29">
        <v>0.35138000000000003</v>
      </c>
      <c r="EH29">
        <v>33</v>
      </c>
      <c r="EI29">
        <v>1.4925999999999999</v>
      </c>
      <c r="EJ29">
        <v>12</v>
      </c>
      <c r="EK29">
        <v>1.1626000000000001</v>
      </c>
      <c r="EL29">
        <v>6</v>
      </c>
      <c r="EM29">
        <v>1.0246</v>
      </c>
      <c r="EN29">
        <v>13</v>
      </c>
    </row>
    <row r="30" spans="1:144">
      <c r="A30" t="s">
        <v>100</v>
      </c>
      <c r="C30">
        <v>76.52</v>
      </c>
      <c r="D30">
        <v>87</v>
      </c>
      <c r="E30">
        <v>825.99900000000002</v>
      </c>
      <c r="F30">
        <v>14</v>
      </c>
      <c r="G30">
        <v>786.55700000000002</v>
      </c>
      <c r="H30">
        <v>8</v>
      </c>
      <c r="I30">
        <v>1230</v>
      </c>
      <c r="J30">
        <v>7</v>
      </c>
      <c r="K30">
        <v>623.42999999999995</v>
      </c>
      <c r="L30">
        <v>14</v>
      </c>
      <c r="M30">
        <v>309.62099999999998</v>
      </c>
      <c r="N30">
        <v>28</v>
      </c>
      <c r="O30">
        <v>986.13300000000004</v>
      </c>
      <c r="P30">
        <v>9</v>
      </c>
      <c r="Q30">
        <v>2380</v>
      </c>
      <c r="R30">
        <v>3</v>
      </c>
      <c r="S30">
        <v>64.801000000000002</v>
      </c>
      <c r="T30">
        <v>32</v>
      </c>
      <c r="U30">
        <v>297.54599999999999</v>
      </c>
      <c r="V30">
        <v>7</v>
      </c>
      <c r="W30">
        <v>429.59899999999999</v>
      </c>
      <c r="X30">
        <v>8</v>
      </c>
      <c r="Y30">
        <v>1810</v>
      </c>
      <c r="Z30">
        <v>3</v>
      </c>
      <c r="AA30">
        <v>59.201000000000001</v>
      </c>
      <c r="AB30">
        <v>126</v>
      </c>
      <c r="AC30">
        <v>2160</v>
      </c>
      <c r="AD30">
        <v>3</v>
      </c>
      <c r="AE30">
        <v>350.37400000000002</v>
      </c>
      <c r="AF30">
        <v>15</v>
      </c>
      <c r="AG30">
        <v>3.9460000000000002</v>
      </c>
      <c r="AH30">
        <v>318</v>
      </c>
      <c r="AI30">
        <v>1310</v>
      </c>
      <c r="AJ30">
        <v>4</v>
      </c>
      <c r="AK30">
        <v>29.064</v>
      </c>
      <c r="AL30">
        <v>196</v>
      </c>
      <c r="AM30">
        <v>362.34699999999998</v>
      </c>
      <c r="AN30">
        <v>3</v>
      </c>
      <c r="AO30">
        <v>2510</v>
      </c>
      <c r="AP30">
        <v>3</v>
      </c>
      <c r="AQ30">
        <v>2020</v>
      </c>
      <c r="AR30">
        <v>2</v>
      </c>
      <c r="AS30">
        <v>3360</v>
      </c>
      <c r="AT30">
        <v>4</v>
      </c>
      <c r="AU30">
        <v>329.63799999999998</v>
      </c>
      <c r="AV30">
        <v>55</v>
      </c>
      <c r="AW30">
        <v>0</v>
      </c>
      <c r="AX30">
        <v>999</v>
      </c>
      <c r="AY30">
        <v>185.25299999999999</v>
      </c>
      <c r="AZ30">
        <v>41</v>
      </c>
      <c r="BA30">
        <v>1900</v>
      </c>
      <c r="BB30">
        <v>9</v>
      </c>
      <c r="BC30">
        <v>59.881</v>
      </c>
      <c r="BD30">
        <v>100</v>
      </c>
      <c r="BE30">
        <v>1660</v>
      </c>
      <c r="BF30">
        <v>17</v>
      </c>
      <c r="BG30">
        <v>563.14300000000003</v>
      </c>
      <c r="BH30">
        <v>23</v>
      </c>
      <c r="BI30">
        <v>1940</v>
      </c>
      <c r="BJ30">
        <v>19</v>
      </c>
      <c r="BK30">
        <v>1550</v>
      </c>
      <c r="BL30">
        <v>17</v>
      </c>
      <c r="BM30">
        <v>329.63799999999998</v>
      </c>
      <c r="BN30">
        <v>55</v>
      </c>
      <c r="BO30">
        <v>2830</v>
      </c>
      <c r="BP30">
        <v>14</v>
      </c>
      <c r="BQ30">
        <v>2080</v>
      </c>
      <c r="BR30">
        <v>7</v>
      </c>
      <c r="BS30">
        <v>1720</v>
      </c>
      <c r="BT30">
        <v>16</v>
      </c>
      <c r="BV30" t="s">
        <v>100</v>
      </c>
      <c r="BW30">
        <v>3.7880999999999998E-2</v>
      </c>
      <c r="BX30">
        <v>87</v>
      </c>
      <c r="BY30">
        <v>0.40891</v>
      </c>
      <c r="BZ30">
        <v>14</v>
      </c>
      <c r="CA30">
        <v>0.38938</v>
      </c>
      <c r="CB30">
        <v>8</v>
      </c>
      <c r="CC30">
        <v>0.60890999999999995</v>
      </c>
      <c r="CD30">
        <v>7</v>
      </c>
      <c r="CE30">
        <v>0.30863000000000002</v>
      </c>
      <c r="CF30">
        <v>14</v>
      </c>
      <c r="CG30">
        <v>0.15328</v>
      </c>
      <c r="CH30">
        <v>28</v>
      </c>
      <c r="CI30">
        <v>0.48818</v>
      </c>
      <c r="CJ30">
        <v>9</v>
      </c>
      <c r="CK30">
        <v>1.1781999999999999</v>
      </c>
      <c r="CL30">
        <v>3</v>
      </c>
      <c r="CM30">
        <v>3.2079999999999997E-2</v>
      </c>
      <c r="CN30">
        <v>32</v>
      </c>
      <c r="CO30">
        <v>0.14729999999999999</v>
      </c>
      <c r="CP30">
        <v>7</v>
      </c>
      <c r="CQ30">
        <v>0.21267</v>
      </c>
      <c r="CR30">
        <v>8</v>
      </c>
      <c r="CS30">
        <v>0.89603999999999995</v>
      </c>
      <c r="CT30">
        <v>3</v>
      </c>
      <c r="CU30">
        <v>2.9307E-2</v>
      </c>
      <c r="CV30">
        <v>126</v>
      </c>
      <c r="CW30">
        <v>1.0692999999999999</v>
      </c>
      <c r="CX30">
        <v>3</v>
      </c>
      <c r="CY30">
        <v>0.17344999999999999</v>
      </c>
      <c r="CZ30">
        <v>15</v>
      </c>
      <c r="DA30">
        <v>1.9534999999999999E-3</v>
      </c>
      <c r="DB30">
        <v>318</v>
      </c>
      <c r="DC30">
        <v>0.64851000000000003</v>
      </c>
      <c r="DD30">
        <v>4</v>
      </c>
      <c r="DE30">
        <v>1.4388E-2</v>
      </c>
      <c r="DF30">
        <v>196</v>
      </c>
      <c r="DG30">
        <v>0.17938000000000001</v>
      </c>
      <c r="DH30">
        <v>3</v>
      </c>
      <c r="DI30">
        <v>1.2425999999999999</v>
      </c>
      <c r="DJ30">
        <v>3</v>
      </c>
      <c r="DK30">
        <v>1</v>
      </c>
      <c r="DL30">
        <v>2</v>
      </c>
      <c r="DM30">
        <v>1.6634</v>
      </c>
      <c r="DN30">
        <v>4</v>
      </c>
      <c r="DO30">
        <v>0.16319</v>
      </c>
      <c r="DP30">
        <v>55</v>
      </c>
      <c r="DQ30">
        <v>0</v>
      </c>
      <c r="DR30">
        <v>999</v>
      </c>
      <c r="DS30">
        <v>9.1708999999999999E-2</v>
      </c>
      <c r="DT30">
        <v>41</v>
      </c>
      <c r="DU30">
        <v>0.94059000000000004</v>
      </c>
      <c r="DV30">
        <v>9</v>
      </c>
      <c r="DW30">
        <v>2.9644E-2</v>
      </c>
      <c r="DX30">
        <v>100</v>
      </c>
      <c r="DY30">
        <v>0.82177999999999995</v>
      </c>
      <c r="DZ30">
        <v>17</v>
      </c>
      <c r="EA30">
        <v>0.27877999999999997</v>
      </c>
      <c r="EB30">
        <v>23</v>
      </c>
      <c r="EC30">
        <v>0.96040000000000003</v>
      </c>
      <c r="ED30">
        <v>19</v>
      </c>
      <c r="EE30">
        <v>0.76732999999999996</v>
      </c>
      <c r="EF30">
        <v>17</v>
      </c>
      <c r="EG30">
        <v>0.16319</v>
      </c>
      <c r="EH30">
        <v>55</v>
      </c>
      <c r="EI30">
        <v>1.401</v>
      </c>
      <c r="EJ30">
        <v>14</v>
      </c>
      <c r="EK30">
        <v>1.0297000000000001</v>
      </c>
      <c r="EL30">
        <v>7</v>
      </c>
      <c r="EM30">
        <v>0.85148999999999997</v>
      </c>
      <c r="EN30">
        <v>16</v>
      </c>
    </row>
    <row r="31" spans="1:144">
      <c r="A31" t="s">
        <v>101</v>
      </c>
      <c r="C31">
        <v>91.893000000000001</v>
      </c>
      <c r="D31">
        <v>57</v>
      </c>
      <c r="E31">
        <v>860.351</v>
      </c>
      <c r="F31">
        <v>12</v>
      </c>
      <c r="G31">
        <v>962.16600000000005</v>
      </c>
      <c r="H31">
        <v>7</v>
      </c>
      <c r="I31">
        <v>1360</v>
      </c>
      <c r="J31">
        <v>6</v>
      </c>
      <c r="K31">
        <v>797.46299999999997</v>
      </c>
      <c r="L31">
        <v>10</v>
      </c>
      <c r="M31">
        <v>575.90700000000004</v>
      </c>
      <c r="N31">
        <v>14</v>
      </c>
      <c r="O31">
        <v>975.30700000000002</v>
      </c>
      <c r="P31">
        <v>8</v>
      </c>
      <c r="Q31">
        <v>2890</v>
      </c>
      <c r="R31">
        <v>2</v>
      </c>
      <c r="S31">
        <v>118.851</v>
      </c>
      <c r="T31">
        <v>35</v>
      </c>
      <c r="U31">
        <v>297.76600000000002</v>
      </c>
      <c r="V31">
        <v>15</v>
      </c>
      <c r="W31">
        <v>470.66699999999997</v>
      </c>
      <c r="X31">
        <v>7</v>
      </c>
      <c r="Y31">
        <v>2040</v>
      </c>
      <c r="Z31">
        <v>3</v>
      </c>
      <c r="AA31">
        <v>556.78599999999994</v>
      </c>
      <c r="AB31">
        <v>18</v>
      </c>
      <c r="AC31">
        <v>2830</v>
      </c>
      <c r="AD31">
        <v>2</v>
      </c>
      <c r="AE31">
        <v>293.65899999999999</v>
      </c>
      <c r="AF31">
        <v>16</v>
      </c>
      <c r="AG31">
        <v>0</v>
      </c>
      <c r="AH31">
        <v>999</v>
      </c>
      <c r="AI31">
        <v>1520</v>
      </c>
      <c r="AJ31">
        <v>3</v>
      </c>
      <c r="AK31">
        <v>329.41899999999998</v>
      </c>
      <c r="AL31">
        <v>16</v>
      </c>
      <c r="AM31">
        <v>416.61700000000002</v>
      </c>
      <c r="AN31">
        <v>2</v>
      </c>
      <c r="AO31">
        <v>3120</v>
      </c>
      <c r="AP31">
        <v>2</v>
      </c>
      <c r="AQ31">
        <v>2330</v>
      </c>
      <c r="AR31">
        <v>2</v>
      </c>
      <c r="AS31">
        <v>3860</v>
      </c>
      <c r="AT31">
        <v>3</v>
      </c>
      <c r="AU31">
        <v>731.94</v>
      </c>
      <c r="AV31">
        <v>48</v>
      </c>
      <c r="AW31">
        <v>45.927</v>
      </c>
      <c r="AX31">
        <v>127</v>
      </c>
      <c r="AY31">
        <v>505.59100000000001</v>
      </c>
      <c r="AZ31">
        <v>22</v>
      </c>
      <c r="BA31">
        <v>2320</v>
      </c>
      <c r="BB31">
        <v>8</v>
      </c>
      <c r="BC31">
        <v>125.996</v>
      </c>
      <c r="BD31">
        <v>60</v>
      </c>
      <c r="BE31">
        <v>1670</v>
      </c>
      <c r="BF31">
        <v>16</v>
      </c>
      <c r="BG31">
        <v>817.99099999999999</v>
      </c>
      <c r="BH31">
        <v>20</v>
      </c>
      <c r="BI31">
        <v>1970</v>
      </c>
      <c r="BJ31">
        <v>13</v>
      </c>
      <c r="BK31">
        <v>1180</v>
      </c>
      <c r="BL31">
        <v>19</v>
      </c>
      <c r="BM31">
        <v>777.86699999999996</v>
      </c>
      <c r="BN31">
        <v>41</v>
      </c>
      <c r="BO31">
        <v>3570</v>
      </c>
      <c r="BP31">
        <v>9</v>
      </c>
      <c r="BQ31">
        <v>2830</v>
      </c>
      <c r="BR31">
        <v>5</v>
      </c>
      <c r="BS31">
        <v>1800</v>
      </c>
      <c r="BT31">
        <v>16</v>
      </c>
      <c r="BV31" t="s">
        <v>101</v>
      </c>
      <c r="BW31">
        <v>3.9439000000000002E-2</v>
      </c>
      <c r="BX31">
        <v>57</v>
      </c>
      <c r="BY31">
        <v>0.36925000000000002</v>
      </c>
      <c r="BZ31">
        <v>12</v>
      </c>
      <c r="CA31">
        <v>0.41294999999999998</v>
      </c>
      <c r="CB31">
        <v>7</v>
      </c>
      <c r="CC31">
        <v>0.58369000000000004</v>
      </c>
      <c r="CD31">
        <v>6</v>
      </c>
      <c r="CE31">
        <v>0.34226000000000001</v>
      </c>
      <c r="CF31">
        <v>10</v>
      </c>
      <c r="CG31">
        <v>0.24717</v>
      </c>
      <c r="CH31">
        <v>14</v>
      </c>
      <c r="CI31">
        <v>0.41859000000000002</v>
      </c>
      <c r="CJ31">
        <v>8</v>
      </c>
      <c r="CK31">
        <v>1.2403</v>
      </c>
      <c r="CL31">
        <v>2</v>
      </c>
      <c r="CM31">
        <v>5.1008999999999999E-2</v>
      </c>
      <c r="CN31">
        <v>35</v>
      </c>
      <c r="CO31">
        <v>0.1278</v>
      </c>
      <c r="CP31">
        <v>15</v>
      </c>
      <c r="CQ31">
        <v>0.20200000000000001</v>
      </c>
      <c r="CR31">
        <v>7</v>
      </c>
      <c r="CS31">
        <v>0.87553999999999998</v>
      </c>
      <c r="CT31">
        <v>3</v>
      </c>
      <c r="CU31">
        <v>0.23896000000000001</v>
      </c>
      <c r="CV31">
        <v>18</v>
      </c>
      <c r="CW31">
        <v>1.2145999999999999</v>
      </c>
      <c r="CX31">
        <v>2</v>
      </c>
      <c r="CY31">
        <v>0.12603</v>
      </c>
      <c r="CZ31">
        <v>16</v>
      </c>
      <c r="DA31">
        <v>0</v>
      </c>
      <c r="DB31">
        <v>999</v>
      </c>
      <c r="DC31">
        <v>0.65236000000000005</v>
      </c>
      <c r="DD31">
        <v>3</v>
      </c>
      <c r="DE31">
        <v>0.14138000000000001</v>
      </c>
      <c r="DF31">
        <v>16</v>
      </c>
      <c r="DG31">
        <v>0.17881</v>
      </c>
      <c r="DH31">
        <v>2</v>
      </c>
      <c r="DI31">
        <v>1.3391</v>
      </c>
      <c r="DJ31">
        <v>2</v>
      </c>
      <c r="DK31">
        <v>1</v>
      </c>
      <c r="DL31">
        <v>2</v>
      </c>
      <c r="DM31">
        <v>1.6567000000000001</v>
      </c>
      <c r="DN31">
        <v>3</v>
      </c>
      <c r="DO31">
        <v>0.31413999999999997</v>
      </c>
      <c r="DP31">
        <v>48</v>
      </c>
      <c r="DQ31">
        <v>1.9710999999999999E-2</v>
      </c>
      <c r="DR31">
        <v>127</v>
      </c>
      <c r="DS31">
        <v>0.21698999999999999</v>
      </c>
      <c r="DT31">
        <v>22</v>
      </c>
      <c r="DU31">
        <v>0.99570999999999998</v>
      </c>
      <c r="DV31">
        <v>8</v>
      </c>
      <c r="DW31">
        <v>5.4075999999999999E-2</v>
      </c>
      <c r="DX31">
        <v>60</v>
      </c>
      <c r="DY31">
        <v>0.71674000000000004</v>
      </c>
      <c r="DZ31">
        <v>16</v>
      </c>
      <c r="EA31">
        <v>0.35106999999999999</v>
      </c>
      <c r="EB31">
        <v>20</v>
      </c>
      <c r="EC31">
        <v>0.84548999999999996</v>
      </c>
      <c r="ED31">
        <v>13</v>
      </c>
      <c r="EE31">
        <v>0.50644</v>
      </c>
      <c r="EF31">
        <v>19</v>
      </c>
      <c r="EG31">
        <v>0.33384999999999998</v>
      </c>
      <c r="EH31">
        <v>41</v>
      </c>
      <c r="EI31">
        <v>1.5322</v>
      </c>
      <c r="EJ31">
        <v>9</v>
      </c>
      <c r="EK31">
        <v>1.2145999999999999</v>
      </c>
      <c r="EL31">
        <v>5</v>
      </c>
      <c r="EM31">
        <v>0.77253000000000005</v>
      </c>
      <c r="EN31">
        <v>16</v>
      </c>
    </row>
    <row r="32" spans="1:144">
      <c r="A32" t="s">
        <v>102</v>
      </c>
      <c r="C32" s="5">
        <v>100.989</v>
      </c>
      <c r="D32">
        <v>69</v>
      </c>
      <c r="E32">
        <v>940.74599999999998</v>
      </c>
      <c r="F32">
        <v>12</v>
      </c>
      <c r="G32">
        <v>812.40700000000004</v>
      </c>
      <c r="H32">
        <v>12</v>
      </c>
      <c r="I32">
        <v>1050</v>
      </c>
      <c r="J32">
        <v>10</v>
      </c>
      <c r="K32">
        <v>859.91800000000001</v>
      </c>
      <c r="L32">
        <v>10</v>
      </c>
      <c r="M32">
        <v>442.74299999999999</v>
      </c>
      <c r="N32">
        <v>19</v>
      </c>
      <c r="O32">
        <v>862.43100000000004</v>
      </c>
      <c r="P32">
        <v>10</v>
      </c>
      <c r="Q32">
        <v>2270</v>
      </c>
      <c r="R32">
        <v>3</v>
      </c>
      <c r="S32">
        <v>116.259</v>
      </c>
      <c r="T32">
        <v>46</v>
      </c>
      <c r="U32">
        <v>255.988</v>
      </c>
      <c r="V32">
        <v>22</v>
      </c>
      <c r="W32">
        <v>391.64</v>
      </c>
      <c r="X32">
        <v>9</v>
      </c>
      <c r="Y32">
        <v>1490</v>
      </c>
      <c r="Z32">
        <v>3</v>
      </c>
      <c r="AA32">
        <v>237.798</v>
      </c>
      <c r="AB32">
        <v>36</v>
      </c>
      <c r="AC32">
        <v>2400</v>
      </c>
      <c r="AD32">
        <v>3</v>
      </c>
      <c r="AE32">
        <v>323.52199999999999</v>
      </c>
      <c r="AF32">
        <v>22</v>
      </c>
      <c r="AG32">
        <v>0</v>
      </c>
      <c r="AH32">
        <v>999</v>
      </c>
      <c r="AI32">
        <v>1110</v>
      </c>
      <c r="AJ32">
        <v>5</v>
      </c>
      <c r="AK32">
        <v>138.71100000000001</v>
      </c>
      <c r="AL32">
        <v>48</v>
      </c>
      <c r="AM32">
        <v>372.24700000000001</v>
      </c>
      <c r="AN32">
        <v>3</v>
      </c>
      <c r="AO32">
        <v>2720</v>
      </c>
      <c r="AP32">
        <v>3</v>
      </c>
      <c r="AQ32">
        <v>1860</v>
      </c>
      <c r="AR32">
        <v>2</v>
      </c>
      <c r="AS32">
        <v>3130</v>
      </c>
      <c r="AT32">
        <v>4</v>
      </c>
      <c r="AU32">
        <v>474.72399999999999</v>
      </c>
      <c r="AV32">
        <v>42</v>
      </c>
      <c r="AW32">
        <v>0</v>
      </c>
      <c r="AX32">
        <v>999</v>
      </c>
      <c r="AY32">
        <v>383.58</v>
      </c>
      <c r="AZ32">
        <v>28</v>
      </c>
      <c r="BA32">
        <v>2090</v>
      </c>
      <c r="BB32">
        <v>9</v>
      </c>
      <c r="BC32">
        <v>0</v>
      </c>
      <c r="BD32">
        <v>999</v>
      </c>
      <c r="BE32">
        <v>1650</v>
      </c>
      <c r="BF32">
        <v>16</v>
      </c>
      <c r="BG32">
        <v>832.423</v>
      </c>
      <c r="BH32">
        <v>19</v>
      </c>
      <c r="BI32">
        <v>1820</v>
      </c>
      <c r="BJ32">
        <v>16</v>
      </c>
      <c r="BK32">
        <v>1630</v>
      </c>
      <c r="BL32">
        <v>17</v>
      </c>
      <c r="BM32">
        <v>474.72399999999999</v>
      </c>
      <c r="BN32">
        <v>42</v>
      </c>
      <c r="BO32">
        <v>3130</v>
      </c>
      <c r="BP32">
        <v>11</v>
      </c>
      <c r="BQ32">
        <v>2470</v>
      </c>
      <c r="BR32">
        <v>5</v>
      </c>
      <c r="BS32">
        <v>1650</v>
      </c>
      <c r="BT32">
        <v>16</v>
      </c>
      <c r="BV32" t="s">
        <v>102</v>
      </c>
      <c r="BW32">
        <v>5.4295000000000003E-2</v>
      </c>
      <c r="BX32">
        <v>69</v>
      </c>
      <c r="BY32">
        <v>0.50578000000000001</v>
      </c>
      <c r="BZ32">
        <v>12</v>
      </c>
      <c r="CA32">
        <v>0.43678</v>
      </c>
      <c r="CB32">
        <v>12</v>
      </c>
      <c r="CC32">
        <v>0.56452000000000002</v>
      </c>
      <c r="CD32">
        <v>10</v>
      </c>
      <c r="CE32">
        <v>0.46232000000000001</v>
      </c>
      <c r="CF32">
        <v>10</v>
      </c>
      <c r="CG32">
        <v>0.23802999999999999</v>
      </c>
      <c r="CH32">
        <v>19</v>
      </c>
      <c r="CI32">
        <v>0.46367000000000003</v>
      </c>
      <c r="CJ32">
        <v>10</v>
      </c>
      <c r="CK32">
        <v>1.2203999999999999</v>
      </c>
      <c r="CL32">
        <v>3</v>
      </c>
      <c r="CM32">
        <v>6.2505000000000005E-2</v>
      </c>
      <c r="CN32">
        <v>46</v>
      </c>
      <c r="CO32">
        <v>0.13763</v>
      </c>
      <c r="CP32">
        <v>22</v>
      </c>
      <c r="CQ32">
        <v>0.21056</v>
      </c>
      <c r="CR32">
        <v>9</v>
      </c>
      <c r="CS32">
        <v>0.80108000000000001</v>
      </c>
      <c r="CT32">
        <v>3</v>
      </c>
      <c r="CU32">
        <v>0.12784999999999999</v>
      </c>
      <c r="CV32">
        <v>36</v>
      </c>
      <c r="CW32">
        <v>1.2903</v>
      </c>
      <c r="CX32">
        <v>3</v>
      </c>
      <c r="CY32">
        <v>0.17394000000000001</v>
      </c>
      <c r="CZ32">
        <v>22</v>
      </c>
      <c r="DA32">
        <v>0</v>
      </c>
      <c r="DB32">
        <v>999</v>
      </c>
      <c r="DC32">
        <v>0.59677000000000002</v>
      </c>
      <c r="DD32">
        <v>5</v>
      </c>
      <c r="DE32">
        <v>7.4576000000000003E-2</v>
      </c>
      <c r="DF32">
        <v>48</v>
      </c>
      <c r="DG32">
        <v>0.20013</v>
      </c>
      <c r="DH32">
        <v>3</v>
      </c>
      <c r="DI32">
        <v>1.4623999999999999</v>
      </c>
      <c r="DJ32">
        <v>3</v>
      </c>
      <c r="DK32">
        <v>1</v>
      </c>
      <c r="DL32">
        <v>2</v>
      </c>
      <c r="DM32">
        <v>1.6828000000000001</v>
      </c>
      <c r="DN32">
        <v>4</v>
      </c>
      <c r="DO32">
        <v>0.25523000000000001</v>
      </c>
      <c r="DP32">
        <v>42</v>
      </c>
      <c r="DQ32">
        <v>0</v>
      </c>
      <c r="DR32">
        <v>999</v>
      </c>
      <c r="DS32">
        <v>0.20623</v>
      </c>
      <c r="DT32">
        <v>28</v>
      </c>
      <c r="DU32">
        <v>1.1236999999999999</v>
      </c>
      <c r="DV32">
        <v>9</v>
      </c>
      <c r="DW32">
        <v>0</v>
      </c>
      <c r="DX32">
        <v>999</v>
      </c>
      <c r="DY32">
        <v>0.8871</v>
      </c>
      <c r="DZ32">
        <v>16</v>
      </c>
      <c r="EA32">
        <v>0.44753999999999999</v>
      </c>
      <c r="EB32">
        <v>19</v>
      </c>
      <c r="EC32">
        <v>0.97848999999999997</v>
      </c>
      <c r="ED32">
        <v>16</v>
      </c>
      <c r="EE32">
        <v>0.87634000000000001</v>
      </c>
      <c r="EF32">
        <v>17</v>
      </c>
      <c r="EG32">
        <v>0.25523000000000001</v>
      </c>
      <c r="EH32">
        <v>42</v>
      </c>
      <c r="EI32">
        <v>1.6828000000000001</v>
      </c>
      <c r="EJ32">
        <v>11</v>
      </c>
      <c r="EK32">
        <v>1.3280000000000001</v>
      </c>
      <c r="EL32">
        <v>5</v>
      </c>
      <c r="EM32">
        <v>0.8871</v>
      </c>
      <c r="EN32">
        <v>16</v>
      </c>
    </row>
    <row r="33" spans="1:144">
      <c r="A33" t="s">
        <v>103</v>
      </c>
      <c r="C33">
        <v>72.19</v>
      </c>
      <c r="D33">
        <v>86</v>
      </c>
      <c r="E33">
        <v>801.46900000000005</v>
      </c>
      <c r="F33">
        <v>14</v>
      </c>
      <c r="G33">
        <v>1030</v>
      </c>
      <c r="H33">
        <v>7</v>
      </c>
      <c r="I33">
        <v>1130</v>
      </c>
      <c r="J33">
        <v>8</v>
      </c>
      <c r="K33">
        <v>826.50599999999997</v>
      </c>
      <c r="L33">
        <v>10</v>
      </c>
      <c r="M33">
        <v>680.04100000000005</v>
      </c>
      <c r="N33">
        <v>12</v>
      </c>
      <c r="O33">
        <v>992.42600000000004</v>
      </c>
      <c r="P33">
        <v>8</v>
      </c>
      <c r="Q33">
        <v>2360</v>
      </c>
      <c r="R33">
        <v>3</v>
      </c>
      <c r="S33">
        <v>23.815000000000001</v>
      </c>
      <c r="T33">
        <v>152</v>
      </c>
      <c r="U33">
        <v>382.423</v>
      </c>
      <c r="V33">
        <v>10</v>
      </c>
      <c r="W33">
        <v>461.76400000000001</v>
      </c>
      <c r="X33">
        <v>7</v>
      </c>
      <c r="Y33">
        <v>2010</v>
      </c>
      <c r="Z33">
        <v>3</v>
      </c>
      <c r="AA33">
        <v>107.97499999999999</v>
      </c>
      <c r="AB33">
        <v>62</v>
      </c>
      <c r="AC33">
        <v>2520</v>
      </c>
      <c r="AD33">
        <v>2</v>
      </c>
      <c r="AE33">
        <v>339.40499999999997</v>
      </c>
      <c r="AF33">
        <v>14</v>
      </c>
      <c r="AG33">
        <v>0</v>
      </c>
      <c r="AH33">
        <v>999</v>
      </c>
      <c r="AI33">
        <v>1390</v>
      </c>
      <c r="AJ33">
        <v>4</v>
      </c>
      <c r="AK33">
        <v>201.18</v>
      </c>
      <c r="AL33">
        <v>27</v>
      </c>
      <c r="AM33">
        <v>406.238</v>
      </c>
      <c r="AN33">
        <v>3</v>
      </c>
      <c r="AO33">
        <v>2860</v>
      </c>
      <c r="AP33">
        <v>2</v>
      </c>
      <c r="AQ33">
        <v>2160</v>
      </c>
      <c r="AR33">
        <v>2</v>
      </c>
      <c r="AS33">
        <v>3350</v>
      </c>
      <c r="AT33">
        <v>3</v>
      </c>
      <c r="AU33">
        <v>170.249</v>
      </c>
      <c r="AV33">
        <v>92</v>
      </c>
      <c r="AW33">
        <v>0</v>
      </c>
      <c r="AX33">
        <v>999</v>
      </c>
      <c r="AY33">
        <v>212.137</v>
      </c>
      <c r="AZ33">
        <v>35</v>
      </c>
      <c r="BA33">
        <v>2220</v>
      </c>
      <c r="BB33">
        <v>8</v>
      </c>
      <c r="BC33">
        <v>58.042999999999999</v>
      </c>
      <c r="BD33">
        <v>95</v>
      </c>
      <c r="BE33">
        <v>1750</v>
      </c>
      <c r="BF33">
        <v>17</v>
      </c>
      <c r="BG33">
        <v>683.49400000000003</v>
      </c>
      <c r="BH33">
        <v>22</v>
      </c>
      <c r="BI33">
        <v>1920</v>
      </c>
      <c r="BJ33">
        <v>16</v>
      </c>
      <c r="BK33">
        <v>1460</v>
      </c>
      <c r="BL33">
        <v>18</v>
      </c>
      <c r="BM33">
        <v>170.249</v>
      </c>
      <c r="BN33">
        <v>92</v>
      </c>
      <c r="BO33">
        <v>2770</v>
      </c>
      <c r="BP33">
        <v>13</v>
      </c>
      <c r="BQ33">
        <v>2440</v>
      </c>
      <c r="BR33">
        <v>6</v>
      </c>
      <c r="BS33">
        <v>1810</v>
      </c>
      <c r="BT33">
        <v>16</v>
      </c>
      <c r="BV33" t="s">
        <v>103</v>
      </c>
      <c r="BW33">
        <v>3.3420999999999999E-2</v>
      </c>
      <c r="BX33">
        <v>86</v>
      </c>
      <c r="BY33">
        <v>0.37104999999999999</v>
      </c>
      <c r="BZ33">
        <v>14</v>
      </c>
      <c r="CA33">
        <v>0.47685</v>
      </c>
      <c r="CB33">
        <v>7</v>
      </c>
      <c r="CC33">
        <v>0.52315</v>
      </c>
      <c r="CD33">
        <v>8</v>
      </c>
      <c r="CE33">
        <v>0.38263999999999998</v>
      </c>
      <c r="CF33">
        <v>10</v>
      </c>
      <c r="CG33">
        <v>0.31483</v>
      </c>
      <c r="CH33">
        <v>12</v>
      </c>
      <c r="CI33">
        <v>0.45945999999999998</v>
      </c>
      <c r="CJ33">
        <v>8</v>
      </c>
      <c r="CK33">
        <v>1.0926</v>
      </c>
      <c r="CL33">
        <v>3</v>
      </c>
      <c r="CM33">
        <v>1.1025E-2</v>
      </c>
      <c r="CN33">
        <v>152</v>
      </c>
      <c r="CO33">
        <v>0.17705000000000001</v>
      </c>
      <c r="CP33">
        <v>10</v>
      </c>
      <c r="CQ33">
        <v>0.21378</v>
      </c>
      <c r="CR33">
        <v>7</v>
      </c>
      <c r="CS33">
        <v>0.93056000000000005</v>
      </c>
      <c r="CT33">
        <v>3</v>
      </c>
      <c r="CU33">
        <v>4.9987999999999998E-2</v>
      </c>
      <c r="CV33">
        <v>62</v>
      </c>
      <c r="CW33">
        <v>1.1667000000000001</v>
      </c>
      <c r="CX33">
        <v>2</v>
      </c>
      <c r="CY33">
        <v>0.15712999999999999</v>
      </c>
      <c r="CZ33">
        <v>14</v>
      </c>
      <c r="DA33">
        <v>0</v>
      </c>
      <c r="DB33">
        <v>999</v>
      </c>
      <c r="DC33">
        <v>0.64351999999999998</v>
      </c>
      <c r="DD33">
        <v>4</v>
      </c>
      <c r="DE33">
        <v>9.3139E-2</v>
      </c>
      <c r="DF33">
        <v>27</v>
      </c>
      <c r="DG33">
        <v>0.18806999999999999</v>
      </c>
      <c r="DH33">
        <v>3</v>
      </c>
      <c r="DI33">
        <v>1.3241000000000001</v>
      </c>
      <c r="DJ33">
        <v>2</v>
      </c>
      <c r="DK33">
        <v>1</v>
      </c>
      <c r="DL33">
        <v>2</v>
      </c>
      <c r="DM33">
        <v>1.5508999999999999</v>
      </c>
      <c r="DN33">
        <v>3</v>
      </c>
      <c r="DO33">
        <v>7.8819E-2</v>
      </c>
      <c r="DP33">
        <v>92</v>
      </c>
      <c r="DQ33">
        <v>0</v>
      </c>
      <c r="DR33">
        <v>999</v>
      </c>
      <c r="DS33">
        <v>9.8211999999999994E-2</v>
      </c>
      <c r="DT33">
        <v>35</v>
      </c>
      <c r="DU33">
        <v>1.0278</v>
      </c>
      <c r="DV33">
        <v>8</v>
      </c>
      <c r="DW33">
        <v>2.6872E-2</v>
      </c>
      <c r="DX33">
        <v>95</v>
      </c>
      <c r="DY33">
        <v>0.81018999999999997</v>
      </c>
      <c r="DZ33">
        <v>17</v>
      </c>
      <c r="EA33">
        <v>0.31642999999999999</v>
      </c>
      <c r="EB33">
        <v>22</v>
      </c>
      <c r="EC33">
        <v>0.88888999999999996</v>
      </c>
      <c r="ED33">
        <v>16</v>
      </c>
      <c r="EE33">
        <v>0.67593000000000003</v>
      </c>
      <c r="EF33">
        <v>18</v>
      </c>
      <c r="EG33">
        <v>7.8819E-2</v>
      </c>
      <c r="EH33">
        <v>92</v>
      </c>
      <c r="EI33">
        <v>1.2824</v>
      </c>
      <c r="EJ33">
        <v>13</v>
      </c>
      <c r="EK33">
        <v>1.1295999999999999</v>
      </c>
      <c r="EL33">
        <v>6</v>
      </c>
      <c r="EM33">
        <v>0.83796000000000004</v>
      </c>
      <c r="EN33">
        <v>16</v>
      </c>
    </row>
    <row r="34" spans="1:144">
      <c r="A34" t="s">
        <v>104</v>
      </c>
      <c r="C34">
        <v>196.71899999999999</v>
      </c>
      <c r="D34">
        <v>21</v>
      </c>
      <c r="E34">
        <v>752.70299999999997</v>
      </c>
      <c r="F34">
        <v>12</v>
      </c>
      <c r="G34">
        <v>901.18499999999995</v>
      </c>
      <c r="H34">
        <v>8</v>
      </c>
      <c r="I34">
        <v>1270</v>
      </c>
      <c r="J34">
        <v>6</v>
      </c>
      <c r="K34">
        <v>795.79899999999998</v>
      </c>
      <c r="L34">
        <v>9</v>
      </c>
      <c r="M34">
        <v>678.22400000000005</v>
      </c>
      <c r="N34">
        <v>10</v>
      </c>
      <c r="O34">
        <v>880.85500000000002</v>
      </c>
      <c r="P34">
        <v>8</v>
      </c>
      <c r="Q34">
        <v>2580</v>
      </c>
      <c r="R34">
        <v>2</v>
      </c>
      <c r="S34">
        <v>69.930999999999997</v>
      </c>
      <c r="T34">
        <v>44</v>
      </c>
      <c r="U34">
        <v>342.24900000000002</v>
      </c>
      <c r="V34">
        <v>10</v>
      </c>
      <c r="W34">
        <v>438.87400000000002</v>
      </c>
      <c r="X34">
        <v>6</v>
      </c>
      <c r="Y34">
        <v>1860</v>
      </c>
      <c r="Z34">
        <v>2</v>
      </c>
      <c r="AA34">
        <v>347.947</v>
      </c>
      <c r="AB34">
        <v>20</v>
      </c>
      <c r="AC34">
        <v>2840</v>
      </c>
      <c r="AD34">
        <v>2</v>
      </c>
      <c r="AE34">
        <v>190.81399999999999</v>
      </c>
      <c r="AF34">
        <v>20</v>
      </c>
      <c r="AG34">
        <v>2.738</v>
      </c>
      <c r="AH34">
        <v>322</v>
      </c>
      <c r="AI34">
        <v>1470</v>
      </c>
      <c r="AJ34">
        <v>3</v>
      </c>
      <c r="AK34">
        <v>279.65699999999998</v>
      </c>
      <c r="AL34">
        <v>14</v>
      </c>
      <c r="AM34">
        <v>412.18099999999998</v>
      </c>
      <c r="AN34">
        <v>2</v>
      </c>
      <c r="AO34">
        <v>3030</v>
      </c>
      <c r="AP34">
        <v>2</v>
      </c>
      <c r="AQ34">
        <v>2170</v>
      </c>
      <c r="AR34">
        <v>1</v>
      </c>
      <c r="AS34">
        <v>3460</v>
      </c>
      <c r="AT34">
        <v>3</v>
      </c>
      <c r="AU34">
        <v>893.46400000000006</v>
      </c>
      <c r="AV34">
        <v>30</v>
      </c>
      <c r="AW34">
        <v>0</v>
      </c>
      <c r="AX34">
        <v>999</v>
      </c>
      <c r="AY34">
        <v>451.84199999999998</v>
      </c>
      <c r="AZ34">
        <v>26</v>
      </c>
      <c r="BA34">
        <v>2140</v>
      </c>
      <c r="BB34">
        <v>8</v>
      </c>
      <c r="BC34">
        <v>62.171999999999997</v>
      </c>
      <c r="BD34">
        <v>136</v>
      </c>
      <c r="BE34">
        <v>1600</v>
      </c>
      <c r="BF34">
        <v>15</v>
      </c>
      <c r="BG34">
        <v>787.48800000000006</v>
      </c>
      <c r="BH34">
        <v>19</v>
      </c>
      <c r="BI34">
        <v>1670</v>
      </c>
      <c r="BJ34">
        <v>13</v>
      </c>
      <c r="BK34">
        <v>1880</v>
      </c>
      <c r="BL34">
        <v>15</v>
      </c>
      <c r="BM34">
        <v>893.46400000000006</v>
      </c>
      <c r="BN34">
        <v>30</v>
      </c>
      <c r="BO34">
        <v>3350</v>
      </c>
      <c r="BP34">
        <v>9</v>
      </c>
      <c r="BQ34">
        <v>2590</v>
      </c>
      <c r="BR34">
        <v>5</v>
      </c>
      <c r="BS34">
        <v>1660</v>
      </c>
      <c r="BT34">
        <v>15</v>
      </c>
      <c r="BV34" t="s">
        <v>104</v>
      </c>
      <c r="BW34">
        <v>9.0653999999999998E-2</v>
      </c>
      <c r="BX34">
        <v>21</v>
      </c>
      <c r="BY34">
        <v>0.34687000000000001</v>
      </c>
      <c r="BZ34">
        <v>12</v>
      </c>
      <c r="CA34">
        <v>0.41528999999999999</v>
      </c>
      <c r="CB34">
        <v>8</v>
      </c>
      <c r="CC34">
        <v>0.58525000000000005</v>
      </c>
      <c r="CD34">
        <v>6</v>
      </c>
      <c r="CE34">
        <v>0.36673</v>
      </c>
      <c r="CF34">
        <v>9</v>
      </c>
      <c r="CG34">
        <v>0.31254999999999999</v>
      </c>
      <c r="CH34">
        <v>10</v>
      </c>
      <c r="CI34">
        <v>0.40592</v>
      </c>
      <c r="CJ34">
        <v>8</v>
      </c>
      <c r="CK34">
        <v>1.1889000000000001</v>
      </c>
      <c r="CL34">
        <v>2</v>
      </c>
      <c r="CM34">
        <v>3.2225999999999998E-2</v>
      </c>
      <c r="CN34">
        <v>44</v>
      </c>
      <c r="CO34">
        <v>0.15772</v>
      </c>
      <c r="CP34">
        <v>10</v>
      </c>
      <c r="CQ34">
        <v>0.20225000000000001</v>
      </c>
      <c r="CR34">
        <v>6</v>
      </c>
      <c r="CS34">
        <v>0.85714000000000001</v>
      </c>
      <c r="CT34">
        <v>2</v>
      </c>
      <c r="CU34">
        <v>0.16034000000000001</v>
      </c>
      <c r="CV34">
        <v>20</v>
      </c>
      <c r="CW34">
        <v>1.3088</v>
      </c>
      <c r="CX34">
        <v>2</v>
      </c>
      <c r="CY34">
        <v>8.7932999999999997E-2</v>
      </c>
      <c r="CZ34">
        <v>20</v>
      </c>
      <c r="DA34">
        <v>1.2618E-3</v>
      </c>
      <c r="DB34">
        <v>322</v>
      </c>
      <c r="DC34">
        <v>0.67742000000000002</v>
      </c>
      <c r="DD34">
        <v>3</v>
      </c>
      <c r="DE34">
        <v>0.12887000000000001</v>
      </c>
      <c r="DF34">
        <v>14</v>
      </c>
      <c r="DG34">
        <v>0.18995000000000001</v>
      </c>
      <c r="DH34">
        <v>2</v>
      </c>
      <c r="DI34">
        <v>1.3963000000000001</v>
      </c>
      <c r="DJ34">
        <v>2</v>
      </c>
      <c r="DK34">
        <v>1</v>
      </c>
      <c r="DL34">
        <v>1</v>
      </c>
      <c r="DM34">
        <v>1.5945</v>
      </c>
      <c r="DN34">
        <v>3</v>
      </c>
      <c r="DO34">
        <v>0.41172999999999998</v>
      </c>
      <c r="DP34">
        <v>30</v>
      </c>
      <c r="DQ34">
        <v>0</v>
      </c>
      <c r="DR34">
        <v>999</v>
      </c>
      <c r="DS34">
        <v>0.20821999999999999</v>
      </c>
      <c r="DT34">
        <v>26</v>
      </c>
      <c r="DU34">
        <v>0.98617999999999995</v>
      </c>
      <c r="DV34">
        <v>8</v>
      </c>
      <c r="DW34">
        <v>2.8650999999999999E-2</v>
      </c>
      <c r="DX34">
        <v>136</v>
      </c>
      <c r="DY34">
        <v>0.73733000000000004</v>
      </c>
      <c r="DZ34">
        <v>15</v>
      </c>
      <c r="EA34">
        <v>0.3629</v>
      </c>
      <c r="EB34">
        <v>19</v>
      </c>
      <c r="EC34">
        <v>0.76959</v>
      </c>
      <c r="ED34">
        <v>13</v>
      </c>
      <c r="EE34">
        <v>0.86636000000000002</v>
      </c>
      <c r="EF34">
        <v>15</v>
      </c>
      <c r="EG34">
        <v>0.41172999999999998</v>
      </c>
      <c r="EH34">
        <v>30</v>
      </c>
      <c r="EI34">
        <v>1.5438000000000001</v>
      </c>
      <c r="EJ34">
        <v>9</v>
      </c>
      <c r="EK34">
        <v>1.1935</v>
      </c>
      <c r="EL34">
        <v>5</v>
      </c>
      <c r="EM34">
        <v>0.76497999999999999</v>
      </c>
      <c r="EN34">
        <v>15</v>
      </c>
    </row>
    <row r="35" spans="1:144">
      <c r="A35" t="s">
        <v>105</v>
      </c>
      <c r="C35">
        <v>259.93200000000002</v>
      </c>
      <c r="D35">
        <v>22</v>
      </c>
      <c r="E35">
        <v>1270</v>
      </c>
      <c r="F35">
        <v>11</v>
      </c>
      <c r="G35">
        <v>483.75900000000001</v>
      </c>
      <c r="H35">
        <v>25</v>
      </c>
      <c r="I35">
        <v>1800</v>
      </c>
      <c r="J35">
        <v>8</v>
      </c>
      <c r="K35">
        <v>932.096</v>
      </c>
      <c r="L35">
        <v>12</v>
      </c>
      <c r="M35">
        <v>523.28200000000004</v>
      </c>
      <c r="N35">
        <v>20</v>
      </c>
      <c r="O35">
        <v>1030</v>
      </c>
      <c r="P35">
        <v>9</v>
      </c>
      <c r="Q35">
        <v>2690</v>
      </c>
      <c r="R35">
        <v>3</v>
      </c>
      <c r="S35">
        <v>153.929</v>
      </c>
      <c r="T35">
        <v>40</v>
      </c>
      <c r="U35">
        <v>258.16800000000001</v>
      </c>
      <c r="V35">
        <v>25</v>
      </c>
      <c r="W35">
        <v>535.20899999999995</v>
      </c>
      <c r="X35">
        <v>8</v>
      </c>
      <c r="Y35">
        <v>1920</v>
      </c>
      <c r="Z35">
        <v>3</v>
      </c>
      <c r="AA35">
        <v>0</v>
      </c>
      <c r="AB35">
        <v>999</v>
      </c>
      <c r="AC35">
        <v>2930</v>
      </c>
      <c r="AD35">
        <v>3</v>
      </c>
      <c r="AE35">
        <v>424.41899999999998</v>
      </c>
      <c r="AF35">
        <v>18</v>
      </c>
      <c r="AG35">
        <v>0</v>
      </c>
      <c r="AH35">
        <v>999</v>
      </c>
      <c r="AI35">
        <v>1260</v>
      </c>
      <c r="AJ35">
        <v>5</v>
      </c>
      <c r="AK35">
        <v>298.69</v>
      </c>
      <c r="AL35">
        <v>25</v>
      </c>
      <c r="AM35">
        <v>412.09699999999998</v>
      </c>
      <c r="AN35">
        <v>3</v>
      </c>
      <c r="AO35">
        <v>3360</v>
      </c>
      <c r="AP35">
        <v>2</v>
      </c>
      <c r="AQ35">
        <v>2280</v>
      </c>
      <c r="AR35">
        <v>2</v>
      </c>
      <c r="AS35">
        <v>3710</v>
      </c>
      <c r="AT35">
        <v>4</v>
      </c>
      <c r="AU35">
        <v>968.04200000000003</v>
      </c>
      <c r="AV35">
        <v>30</v>
      </c>
      <c r="AW35">
        <v>0</v>
      </c>
      <c r="AX35">
        <v>999</v>
      </c>
      <c r="AY35">
        <v>453.96300000000002</v>
      </c>
      <c r="AZ35">
        <v>30</v>
      </c>
      <c r="BA35">
        <v>2470</v>
      </c>
      <c r="BB35">
        <v>10</v>
      </c>
      <c r="BC35">
        <v>285.99200000000002</v>
      </c>
      <c r="BD35">
        <v>23</v>
      </c>
      <c r="BE35">
        <v>1910</v>
      </c>
      <c r="BF35">
        <v>16</v>
      </c>
      <c r="BG35">
        <v>757.97699999999998</v>
      </c>
      <c r="BH35">
        <v>22</v>
      </c>
      <c r="BI35">
        <v>1760</v>
      </c>
      <c r="BJ35">
        <v>18</v>
      </c>
      <c r="BK35">
        <v>1990</v>
      </c>
      <c r="BL35">
        <v>17</v>
      </c>
      <c r="BM35">
        <v>968.04200000000003</v>
      </c>
      <c r="BN35">
        <v>30</v>
      </c>
      <c r="BO35">
        <v>3490</v>
      </c>
      <c r="BP35">
        <v>9</v>
      </c>
      <c r="BQ35">
        <v>2920</v>
      </c>
      <c r="BR35">
        <v>6</v>
      </c>
      <c r="BS35">
        <v>2190</v>
      </c>
      <c r="BT35">
        <v>14</v>
      </c>
      <c r="BV35" t="s">
        <v>105</v>
      </c>
      <c r="BW35">
        <v>0.11401</v>
      </c>
      <c r="BX35">
        <v>22</v>
      </c>
      <c r="BY35">
        <v>0.55701999999999996</v>
      </c>
      <c r="BZ35">
        <v>11</v>
      </c>
      <c r="CA35">
        <v>0.21218000000000001</v>
      </c>
      <c r="CB35">
        <v>25</v>
      </c>
      <c r="CC35">
        <v>0.78947000000000001</v>
      </c>
      <c r="CD35">
        <v>8</v>
      </c>
      <c r="CE35">
        <v>0.40881000000000001</v>
      </c>
      <c r="CF35">
        <v>12</v>
      </c>
      <c r="CG35">
        <v>0.22950999999999999</v>
      </c>
      <c r="CH35">
        <v>20</v>
      </c>
      <c r="CI35">
        <v>0.45174999999999998</v>
      </c>
      <c r="CJ35">
        <v>9</v>
      </c>
      <c r="CK35">
        <v>1.1798</v>
      </c>
      <c r="CL35">
        <v>3</v>
      </c>
      <c r="CM35">
        <v>6.7513000000000004E-2</v>
      </c>
      <c r="CN35">
        <v>40</v>
      </c>
      <c r="CO35">
        <v>0.11323</v>
      </c>
      <c r="CP35">
        <v>25</v>
      </c>
      <c r="CQ35">
        <v>0.23474</v>
      </c>
      <c r="CR35">
        <v>8</v>
      </c>
      <c r="CS35">
        <v>0.84211000000000003</v>
      </c>
      <c r="CT35">
        <v>3</v>
      </c>
      <c r="CU35">
        <v>0</v>
      </c>
      <c r="CV35">
        <v>999</v>
      </c>
      <c r="CW35">
        <v>1.2850999999999999</v>
      </c>
      <c r="CX35">
        <v>3</v>
      </c>
      <c r="CY35">
        <v>0.18615000000000001</v>
      </c>
      <c r="CZ35">
        <v>18</v>
      </c>
      <c r="DA35">
        <v>0</v>
      </c>
      <c r="DB35">
        <v>999</v>
      </c>
      <c r="DC35">
        <v>0.55262999999999995</v>
      </c>
      <c r="DD35">
        <v>5</v>
      </c>
      <c r="DE35">
        <v>0.13100000000000001</v>
      </c>
      <c r="DF35">
        <v>25</v>
      </c>
      <c r="DG35">
        <v>0.18074000000000001</v>
      </c>
      <c r="DH35">
        <v>3</v>
      </c>
      <c r="DI35">
        <v>1.4737</v>
      </c>
      <c r="DJ35">
        <v>2</v>
      </c>
      <c r="DK35">
        <v>1</v>
      </c>
      <c r="DL35">
        <v>2</v>
      </c>
      <c r="DM35">
        <v>1.6272</v>
      </c>
      <c r="DN35">
        <v>4</v>
      </c>
      <c r="DO35">
        <v>0.42458000000000001</v>
      </c>
      <c r="DP35">
        <v>30</v>
      </c>
      <c r="DQ35">
        <v>0</v>
      </c>
      <c r="DR35">
        <v>999</v>
      </c>
      <c r="DS35">
        <v>0.19911000000000001</v>
      </c>
      <c r="DT35">
        <v>30</v>
      </c>
      <c r="DU35">
        <v>1.0832999999999999</v>
      </c>
      <c r="DV35">
        <v>10</v>
      </c>
      <c r="DW35">
        <v>0.12544</v>
      </c>
      <c r="DX35">
        <v>23</v>
      </c>
      <c r="DY35">
        <v>0.83772000000000002</v>
      </c>
      <c r="DZ35">
        <v>16</v>
      </c>
      <c r="EA35">
        <v>0.33245000000000002</v>
      </c>
      <c r="EB35">
        <v>22</v>
      </c>
      <c r="EC35">
        <v>0.77193000000000001</v>
      </c>
      <c r="ED35">
        <v>18</v>
      </c>
      <c r="EE35">
        <v>0.87280999999999997</v>
      </c>
      <c r="EF35">
        <v>17</v>
      </c>
      <c r="EG35">
        <v>0.42458000000000001</v>
      </c>
      <c r="EH35">
        <v>30</v>
      </c>
      <c r="EI35">
        <v>1.5306999999999999</v>
      </c>
      <c r="EJ35">
        <v>9</v>
      </c>
      <c r="EK35">
        <v>1.2806999999999999</v>
      </c>
      <c r="EL35">
        <v>6</v>
      </c>
      <c r="EM35">
        <v>0.96052999999999999</v>
      </c>
      <c r="EN35">
        <v>14</v>
      </c>
    </row>
    <row r="36" spans="1:144">
      <c r="A36" t="s">
        <v>106</v>
      </c>
      <c r="C36">
        <v>164.07</v>
      </c>
      <c r="D36">
        <v>24</v>
      </c>
      <c r="E36">
        <v>783.72500000000002</v>
      </c>
      <c r="F36">
        <v>12</v>
      </c>
      <c r="G36">
        <v>729.11699999999996</v>
      </c>
      <c r="H36">
        <v>6</v>
      </c>
      <c r="I36">
        <v>1320</v>
      </c>
      <c r="J36">
        <v>4</v>
      </c>
      <c r="K36">
        <v>748.61199999999997</v>
      </c>
      <c r="L36">
        <v>9</v>
      </c>
      <c r="M36">
        <v>564.12699999999995</v>
      </c>
      <c r="N36">
        <v>13</v>
      </c>
      <c r="O36">
        <v>1110</v>
      </c>
      <c r="P36">
        <v>7</v>
      </c>
      <c r="Q36">
        <v>2330</v>
      </c>
      <c r="R36">
        <v>3</v>
      </c>
      <c r="S36">
        <v>83.599000000000004</v>
      </c>
      <c r="T36">
        <v>16</v>
      </c>
      <c r="U36">
        <v>300.55099999999999</v>
      </c>
      <c r="V36">
        <v>5</v>
      </c>
      <c r="W36">
        <v>444.00599999999997</v>
      </c>
      <c r="X36">
        <v>6</v>
      </c>
      <c r="Y36">
        <v>2030</v>
      </c>
      <c r="Z36">
        <v>2</v>
      </c>
      <c r="AA36">
        <v>246.18199999999999</v>
      </c>
      <c r="AB36">
        <v>19</v>
      </c>
      <c r="AC36">
        <v>2210</v>
      </c>
      <c r="AD36">
        <v>2</v>
      </c>
      <c r="AE36">
        <v>313.86399999999998</v>
      </c>
      <c r="AF36">
        <v>9</v>
      </c>
      <c r="AG36">
        <v>12.2</v>
      </c>
      <c r="AH36">
        <v>84</v>
      </c>
      <c r="AI36">
        <v>1390</v>
      </c>
      <c r="AJ36">
        <v>3</v>
      </c>
      <c r="AK36">
        <v>218.529</v>
      </c>
      <c r="AL36">
        <v>19</v>
      </c>
      <c r="AM36">
        <v>384.15</v>
      </c>
      <c r="AN36">
        <v>2</v>
      </c>
      <c r="AO36">
        <v>2520</v>
      </c>
      <c r="AP36">
        <v>2</v>
      </c>
      <c r="AQ36">
        <v>2050</v>
      </c>
      <c r="AR36">
        <v>1</v>
      </c>
      <c r="AS36">
        <v>3440</v>
      </c>
      <c r="AT36">
        <v>3</v>
      </c>
      <c r="AU36">
        <v>329.952</v>
      </c>
      <c r="AV36">
        <v>35</v>
      </c>
      <c r="AW36">
        <v>0</v>
      </c>
      <c r="AX36">
        <v>999</v>
      </c>
      <c r="AY36">
        <v>175.773</v>
      </c>
      <c r="AZ36">
        <v>34</v>
      </c>
      <c r="BA36">
        <v>2270</v>
      </c>
      <c r="BB36">
        <v>6</v>
      </c>
      <c r="BC36">
        <v>61.95</v>
      </c>
      <c r="BD36">
        <v>88</v>
      </c>
      <c r="BE36">
        <v>2130</v>
      </c>
      <c r="BF36">
        <v>9</v>
      </c>
      <c r="BG36">
        <v>601.19399999999996</v>
      </c>
      <c r="BH36">
        <v>15</v>
      </c>
      <c r="BI36">
        <v>1790</v>
      </c>
      <c r="BJ36">
        <v>8</v>
      </c>
      <c r="BK36">
        <v>1500</v>
      </c>
      <c r="BL36">
        <v>10</v>
      </c>
      <c r="BM36">
        <v>329.952</v>
      </c>
      <c r="BN36">
        <v>35</v>
      </c>
      <c r="BO36">
        <v>2720</v>
      </c>
      <c r="BP36">
        <v>8</v>
      </c>
      <c r="BQ36">
        <v>2440</v>
      </c>
      <c r="BR36">
        <v>5</v>
      </c>
      <c r="BS36">
        <v>2190</v>
      </c>
      <c r="BT36">
        <v>9</v>
      </c>
      <c r="BV36" t="s">
        <v>106</v>
      </c>
      <c r="BW36">
        <v>8.0033999999999994E-2</v>
      </c>
      <c r="BX36">
        <v>24</v>
      </c>
      <c r="BY36">
        <v>0.38229999999999997</v>
      </c>
      <c r="BZ36">
        <v>12</v>
      </c>
      <c r="CA36">
        <v>0.35566999999999999</v>
      </c>
      <c r="CB36">
        <v>6</v>
      </c>
      <c r="CC36">
        <v>0.64390000000000003</v>
      </c>
      <c r="CD36">
        <v>4</v>
      </c>
      <c r="CE36">
        <v>0.36518</v>
      </c>
      <c r="CF36">
        <v>9</v>
      </c>
      <c r="CG36">
        <v>0.27517999999999998</v>
      </c>
      <c r="CH36">
        <v>13</v>
      </c>
      <c r="CI36">
        <v>0.54146000000000005</v>
      </c>
      <c r="CJ36">
        <v>7</v>
      </c>
      <c r="CK36">
        <v>1.1366000000000001</v>
      </c>
      <c r="CL36">
        <v>3</v>
      </c>
      <c r="CM36">
        <v>4.0779999999999997E-2</v>
      </c>
      <c r="CN36">
        <v>16</v>
      </c>
      <c r="CO36">
        <v>0.14660999999999999</v>
      </c>
      <c r="CP36">
        <v>5</v>
      </c>
      <c r="CQ36">
        <v>0.21659</v>
      </c>
      <c r="CR36">
        <v>6</v>
      </c>
      <c r="CS36">
        <v>0.99024000000000001</v>
      </c>
      <c r="CT36">
        <v>2</v>
      </c>
      <c r="CU36">
        <v>0.12009</v>
      </c>
      <c r="CV36">
        <v>19</v>
      </c>
      <c r="CW36">
        <v>1.0780000000000001</v>
      </c>
      <c r="CX36">
        <v>2</v>
      </c>
      <c r="CY36">
        <v>0.15310000000000001</v>
      </c>
      <c r="CZ36">
        <v>9</v>
      </c>
      <c r="DA36">
        <v>5.9512000000000002E-3</v>
      </c>
      <c r="DB36">
        <v>84</v>
      </c>
      <c r="DC36">
        <v>0.67805000000000004</v>
      </c>
      <c r="DD36">
        <v>3</v>
      </c>
      <c r="DE36">
        <v>0.1066</v>
      </c>
      <c r="DF36">
        <v>19</v>
      </c>
      <c r="DG36">
        <v>0.18739</v>
      </c>
      <c r="DH36">
        <v>2</v>
      </c>
      <c r="DI36">
        <v>1.2293000000000001</v>
      </c>
      <c r="DJ36">
        <v>2</v>
      </c>
      <c r="DK36">
        <v>1</v>
      </c>
      <c r="DL36">
        <v>1</v>
      </c>
      <c r="DM36">
        <v>1.6779999999999999</v>
      </c>
      <c r="DN36">
        <v>3</v>
      </c>
      <c r="DO36">
        <v>0.16095000000000001</v>
      </c>
      <c r="DP36">
        <v>35</v>
      </c>
      <c r="DQ36">
        <v>0</v>
      </c>
      <c r="DR36">
        <v>999</v>
      </c>
      <c r="DS36">
        <v>8.5743E-2</v>
      </c>
      <c r="DT36">
        <v>34</v>
      </c>
      <c r="DU36">
        <v>1.1073</v>
      </c>
      <c r="DV36">
        <v>6</v>
      </c>
      <c r="DW36">
        <v>3.022E-2</v>
      </c>
      <c r="DX36">
        <v>88</v>
      </c>
      <c r="DY36">
        <v>1.0389999999999999</v>
      </c>
      <c r="DZ36">
        <v>9</v>
      </c>
      <c r="EA36">
        <v>0.29326999999999998</v>
      </c>
      <c r="EB36">
        <v>15</v>
      </c>
      <c r="EC36">
        <v>0.87317</v>
      </c>
      <c r="ED36">
        <v>8</v>
      </c>
      <c r="EE36">
        <v>0.73170999999999997</v>
      </c>
      <c r="EF36">
        <v>10</v>
      </c>
      <c r="EG36">
        <v>0.16095000000000001</v>
      </c>
      <c r="EH36">
        <v>35</v>
      </c>
      <c r="EI36">
        <v>1.3268</v>
      </c>
      <c r="EJ36">
        <v>8</v>
      </c>
      <c r="EK36">
        <v>1.1901999999999999</v>
      </c>
      <c r="EL36">
        <v>5</v>
      </c>
      <c r="EM36">
        <v>1.0683</v>
      </c>
      <c r="EN36">
        <v>9</v>
      </c>
    </row>
    <row r="37" spans="1:144">
      <c r="A37" t="s">
        <v>107</v>
      </c>
      <c r="C37" s="5">
        <v>147.006</v>
      </c>
      <c r="D37">
        <v>31</v>
      </c>
      <c r="E37">
        <v>684.91</v>
      </c>
      <c r="F37">
        <v>14</v>
      </c>
      <c r="G37">
        <v>1040</v>
      </c>
      <c r="H37">
        <v>5</v>
      </c>
      <c r="I37">
        <v>1020</v>
      </c>
      <c r="J37">
        <v>6</v>
      </c>
      <c r="K37">
        <v>680.72299999999996</v>
      </c>
      <c r="L37">
        <v>10</v>
      </c>
      <c r="M37">
        <v>673.96400000000006</v>
      </c>
      <c r="N37">
        <v>10</v>
      </c>
      <c r="O37">
        <v>896.25099999999998</v>
      </c>
      <c r="P37">
        <v>8</v>
      </c>
      <c r="Q37">
        <v>2360</v>
      </c>
      <c r="R37">
        <v>3</v>
      </c>
      <c r="S37">
        <v>30.856999999999999</v>
      </c>
      <c r="T37">
        <v>33</v>
      </c>
      <c r="U37">
        <v>321.15800000000002</v>
      </c>
      <c r="V37">
        <v>4</v>
      </c>
      <c r="W37">
        <v>412.827</v>
      </c>
      <c r="X37">
        <v>6</v>
      </c>
      <c r="Y37">
        <v>1860</v>
      </c>
      <c r="Z37">
        <v>3</v>
      </c>
      <c r="AA37">
        <v>261.55200000000002</v>
      </c>
      <c r="AB37">
        <v>24</v>
      </c>
      <c r="AC37">
        <v>2520</v>
      </c>
      <c r="AD37">
        <v>2</v>
      </c>
      <c r="AE37">
        <v>258.88600000000002</v>
      </c>
      <c r="AF37">
        <v>15</v>
      </c>
      <c r="AG37">
        <v>19.100999999999999</v>
      </c>
      <c r="AH37">
        <v>51</v>
      </c>
      <c r="AI37">
        <v>1340</v>
      </c>
      <c r="AJ37">
        <v>3</v>
      </c>
      <c r="AK37">
        <v>110.666</v>
      </c>
      <c r="AL37">
        <v>38</v>
      </c>
      <c r="AM37">
        <v>352.01499999999999</v>
      </c>
      <c r="AN37">
        <v>3</v>
      </c>
      <c r="AO37">
        <v>2780</v>
      </c>
      <c r="AP37">
        <v>2</v>
      </c>
      <c r="AQ37">
        <v>2060</v>
      </c>
      <c r="AR37">
        <v>2</v>
      </c>
      <c r="AS37">
        <v>3250</v>
      </c>
      <c r="AT37">
        <v>3</v>
      </c>
      <c r="AU37">
        <v>592.69600000000003</v>
      </c>
      <c r="AV37">
        <v>36</v>
      </c>
      <c r="AW37">
        <v>0</v>
      </c>
      <c r="AX37">
        <v>999</v>
      </c>
      <c r="AY37">
        <v>339.03899999999999</v>
      </c>
      <c r="AZ37">
        <v>27</v>
      </c>
      <c r="BA37">
        <v>2290</v>
      </c>
      <c r="BB37">
        <v>9</v>
      </c>
      <c r="BC37">
        <v>52.244999999999997</v>
      </c>
      <c r="BD37">
        <v>133</v>
      </c>
      <c r="BE37">
        <v>1820</v>
      </c>
      <c r="BF37">
        <v>16</v>
      </c>
      <c r="BG37">
        <v>654.20000000000005</v>
      </c>
      <c r="BH37">
        <v>23</v>
      </c>
      <c r="BI37">
        <v>1720</v>
      </c>
      <c r="BJ37">
        <v>15</v>
      </c>
      <c r="BK37">
        <v>1240</v>
      </c>
      <c r="BL37">
        <v>19</v>
      </c>
      <c r="BM37">
        <v>592.69600000000003</v>
      </c>
      <c r="BN37">
        <v>36</v>
      </c>
      <c r="BO37">
        <v>2960</v>
      </c>
      <c r="BP37">
        <v>11</v>
      </c>
      <c r="BQ37">
        <v>2630</v>
      </c>
      <c r="BR37">
        <v>6</v>
      </c>
      <c r="BS37">
        <v>1870</v>
      </c>
      <c r="BT37">
        <v>16</v>
      </c>
      <c r="BV37" t="s">
        <v>107</v>
      </c>
      <c r="BW37">
        <v>7.1361999999999995E-2</v>
      </c>
      <c r="BX37">
        <v>31</v>
      </c>
      <c r="BY37">
        <v>0.33248</v>
      </c>
      <c r="BZ37">
        <v>14</v>
      </c>
      <c r="CA37">
        <v>0.50485000000000002</v>
      </c>
      <c r="CB37">
        <v>5</v>
      </c>
      <c r="CC37">
        <v>0.49514999999999998</v>
      </c>
      <c r="CD37">
        <v>6</v>
      </c>
      <c r="CE37">
        <v>0.33045000000000002</v>
      </c>
      <c r="CF37">
        <v>10</v>
      </c>
      <c r="CG37">
        <v>0.32717000000000002</v>
      </c>
      <c r="CH37">
        <v>10</v>
      </c>
      <c r="CI37">
        <v>0.43507000000000001</v>
      </c>
      <c r="CJ37">
        <v>8</v>
      </c>
      <c r="CK37">
        <v>1.1456</v>
      </c>
      <c r="CL37">
        <v>3</v>
      </c>
      <c r="CM37">
        <v>1.4978999999999999E-2</v>
      </c>
      <c r="CN37">
        <v>33</v>
      </c>
      <c r="CO37">
        <v>0.15590000000000001</v>
      </c>
      <c r="CP37">
        <v>4</v>
      </c>
      <c r="CQ37">
        <v>0.20039999999999999</v>
      </c>
      <c r="CR37">
        <v>6</v>
      </c>
      <c r="CS37">
        <v>0.90290999999999999</v>
      </c>
      <c r="CT37">
        <v>3</v>
      </c>
      <c r="CU37">
        <v>0.12697</v>
      </c>
      <c r="CV37">
        <v>24</v>
      </c>
      <c r="CW37">
        <v>1.2233000000000001</v>
      </c>
      <c r="CX37">
        <v>2</v>
      </c>
      <c r="CY37">
        <v>0.12567</v>
      </c>
      <c r="CZ37">
        <v>15</v>
      </c>
      <c r="DA37">
        <v>9.2723000000000007E-3</v>
      </c>
      <c r="DB37">
        <v>51</v>
      </c>
      <c r="DC37">
        <v>0.65049000000000001</v>
      </c>
      <c r="DD37">
        <v>3</v>
      </c>
      <c r="DE37">
        <v>5.3720999999999998E-2</v>
      </c>
      <c r="DF37">
        <v>38</v>
      </c>
      <c r="DG37">
        <v>0.17088</v>
      </c>
      <c r="DH37">
        <v>3</v>
      </c>
      <c r="DI37">
        <v>1.3494999999999999</v>
      </c>
      <c r="DJ37">
        <v>2</v>
      </c>
      <c r="DK37">
        <v>1</v>
      </c>
      <c r="DL37">
        <v>2</v>
      </c>
      <c r="DM37">
        <v>1.5777000000000001</v>
      </c>
      <c r="DN37">
        <v>3</v>
      </c>
      <c r="DO37">
        <v>0.28771999999999998</v>
      </c>
      <c r="DP37">
        <v>36</v>
      </c>
      <c r="DQ37">
        <v>0</v>
      </c>
      <c r="DR37">
        <v>999</v>
      </c>
      <c r="DS37">
        <v>0.16458</v>
      </c>
      <c r="DT37">
        <v>27</v>
      </c>
      <c r="DU37">
        <v>1.1116999999999999</v>
      </c>
      <c r="DV37">
        <v>9</v>
      </c>
      <c r="DW37">
        <v>2.5361999999999999E-2</v>
      </c>
      <c r="DX37">
        <v>133</v>
      </c>
      <c r="DY37">
        <v>0.88349999999999995</v>
      </c>
      <c r="DZ37">
        <v>16</v>
      </c>
      <c r="EA37">
        <v>0.31757000000000002</v>
      </c>
      <c r="EB37">
        <v>23</v>
      </c>
      <c r="EC37">
        <v>0.83494999999999997</v>
      </c>
      <c r="ED37">
        <v>15</v>
      </c>
      <c r="EE37">
        <v>0.60194000000000003</v>
      </c>
      <c r="EF37">
        <v>19</v>
      </c>
      <c r="EG37">
        <v>0.28771999999999998</v>
      </c>
      <c r="EH37">
        <v>36</v>
      </c>
      <c r="EI37">
        <v>1.4369000000000001</v>
      </c>
      <c r="EJ37">
        <v>11</v>
      </c>
      <c r="EK37">
        <v>1.2766999999999999</v>
      </c>
      <c r="EL37">
        <v>6</v>
      </c>
      <c r="EM37">
        <v>0.90776999999999997</v>
      </c>
      <c r="EN37">
        <v>16</v>
      </c>
    </row>
    <row r="38" spans="1:144">
      <c r="A38" t="s">
        <v>108</v>
      </c>
      <c r="C38">
        <v>153.68299999999999</v>
      </c>
      <c r="D38">
        <v>30</v>
      </c>
      <c r="E38">
        <v>619.75400000000002</v>
      </c>
      <c r="F38">
        <v>15</v>
      </c>
      <c r="G38">
        <v>901.16200000000003</v>
      </c>
      <c r="H38">
        <v>6</v>
      </c>
      <c r="I38">
        <v>1150</v>
      </c>
      <c r="J38">
        <v>5</v>
      </c>
      <c r="K38">
        <v>594.45399999999995</v>
      </c>
      <c r="L38">
        <v>12</v>
      </c>
      <c r="M38">
        <v>726.71</v>
      </c>
      <c r="N38">
        <v>9</v>
      </c>
      <c r="O38">
        <v>914.35400000000004</v>
      </c>
      <c r="P38">
        <v>8</v>
      </c>
      <c r="Q38">
        <v>2380</v>
      </c>
      <c r="R38">
        <v>3</v>
      </c>
      <c r="S38">
        <v>47.103999999999999</v>
      </c>
      <c r="T38">
        <v>20</v>
      </c>
      <c r="U38">
        <v>354.95600000000002</v>
      </c>
      <c r="V38">
        <v>3</v>
      </c>
      <c r="W38">
        <v>436.42500000000001</v>
      </c>
      <c r="X38">
        <v>6</v>
      </c>
      <c r="Y38">
        <v>1800</v>
      </c>
      <c r="Z38">
        <v>2</v>
      </c>
      <c r="AA38">
        <v>135.517</v>
      </c>
      <c r="AB38">
        <v>52</v>
      </c>
      <c r="AC38">
        <v>2460</v>
      </c>
      <c r="AD38">
        <v>2</v>
      </c>
      <c r="AE38">
        <v>210.672</v>
      </c>
      <c r="AF38">
        <v>17</v>
      </c>
      <c r="AG38">
        <v>0</v>
      </c>
      <c r="AH38">
        <v>999</v>
      </c>
      <c r="AI38">
        <v>1360</v>
      </c>
      <c r="AJ38">
        <v>3</v>
      </c>
      <c r="AK38">
        <v>177.066</v>
      </c>
      <c r="AL38">
        <v>23</v>
      </c>
      <c r="AM38">
        <v>402.06</v>
      </c>
      <c r="AN38">
        <v>2</v>
      </c>
      <c r="AO38">
        <v>2670</v>
      </c>
      <c r="AP38">
        <v>2</v>
      </c>
      <c r="AQ38">
        <v>2050</v>
      </c>
      <c r="AR38">
        <v>2</v>
      </c>
      <c r="AS38">
        <v>3300</v>
      </c>
      <c r="AT38">
        <v>3</v>
      </c>
      <c r="AU38">
        <v>1300</v>
      </c>
      <c r="AV38">
        <v>24</v>
      </c>
      <c r="AW38">
        <v>0</v>
      </c>
      <c r="AX38">
        <v>999</v>
      </c>
      <c r="AY38">
        <v>589.87599999999998</v>
      </c>
      <c r="AZ38">
        <v>23</v>
      </c>
      <c r="BA38">
        <v>1660</v>
      </c>
      <c r="BB38">
        <v>11</v>
      </c>
      <c r="BC38">
        <v>297.87099999999998</v>
      </c>
      <c r="BD38">
        <v>21</v>
      </c>
      <c r="BE38">
        <v>1730</v>
      </c>
      <c r="BF38">
        <v>16</v>
      </c>
      <c r="BG38">
        <v>604.21100000000001</v>
      </c>
      <c r="BH38">
        <v>24</v>
      </c>
      <c r="BI38">
        <v>1400</v>
      </c>
      <c r="BJ38">
        <v>15</v>
      </c>
      <c r="BK38">
        <v>1670</v>
      </c>
      <c r="BL38">
        <v>18</v>
      </c>
      <c r="BM38">
        <v>1300</v>
      </c>
      <c r="BN38">
        <v>24</v>
      </c>
      <c r="BO38">
        <v>3310</v>
      </c>
      <c r="BP38">
        <v>9</v>
      </c>
      <c r="BQ38">
        <v>2250</v>
      </c>
      <c r="BR38">
        <v>6</v>
      </c>
      <c r="BS38">
        <v>2030</v>
      </c>
      <c r="BT38">
        <v>14</v>
      </c>
      <c r="BV38" t="s">
        <v>108</v>
      </c>
      <c r="BW38">
        <v>7.4967000000000006E-2</v>
      </c>
      <c r="BX38">
        <v>30</v>
      </c>
      <c r="BY38">
        <v>0.30231999999999998</v>
      </c>
      <c r="BZ38">
        <v>15</v>
      </c>
      <c r="CA38">
        <v>0.43958999999999998</v>
      </c>
      <c r="CB38">
        <v>6</v>
      </c>
      <c r="CC38">
        <v>0.56098000000000003</v>
      </c>
      <c r="CD38">
        <v>5</v>
      </c>
      <c r="CE38">
        <v>0.28998000000000002</v>
      </c>
      <c r="CF38">
        <v>12</v>
      </c>
      <c r="CG38">
        <v>0.35449000000000003</v>
      </c>
      <c r="CH38">
        <v>9</v>
      </c>
      <c r="CI38">
        <v>0.44602999999999998</v>
      </c>
      <c r="CJ38">
        <v>8</v>
      </c>
      <c r="CK38">
        <v>1.161</v>
      </c>
      <c r="CL38">
        <v>3</v>
      </c>
      <c r="CM38">
        <v>2.2977999999999998E-2</v>
      </c>
      <c r="CN38">
        <v>20</v>
      </c>
      <c r="CO38">
        <v>0.17315</v>
      </c>
      <c r="CP38">
        <v>3</v>
      </c>
      <c r="CQ38">
        <v>0.21289</v>
      </c>
      <c r="CR38">
        <v>6</v>
      </c>
      <c r="CS38">
        <v>0.87805</v>
      </c>
      <c r="CT38">
        <v>2</v>
      </c>
      <c r="CU38">
        <v>6.6105999999999998E-2</v>
      </c>
      <c r="CV38">
        <v>52</v>
      </c>
      <c r="CW38">
        <v>1.2</v>
      </c>
      <c r="CX38">
        <v>2</v>
      </c>
      <c r="CY38">
        <v>0.10277</v>
      </c>
      <c r="CZ38">
        <v>17</v>
      </c>
      <c r="DA38">
        <v>0</v>
      </c>
      <c r="DB38">
        <v>999</v>
      </c>
      <c r="DC38">
        <v>0.66341000000000006</v>
      </c>
      <c r="DD38">
        <v>3</v>
      </c>
      <c r="DE38">
        <v>8.6374000000000006E-2</v>
      </c>
      <c r="DF38">
        <v>23</v>
      </c>
      <c r="DG38">
        <v>0.19613</v>
      </c>
      <c r="DH38">
        <v>2</v>
      </c>
      <c r="DI38">
        <v>1.3024</v>
      </c>
      <c r="DJ38">
        <v>2</v>
      </c>
      <c r="DK38">
        <v>1</v>
      </c>
      <c r="DL38">
        <v>2</v>
      </c>
      <c r="DM38">
        <v>1.6097999999999999</v>
      </c>
      <c r="DN38">
        <v>3</v>
      </c>
      <c r="DO38">
        <v>0.63414999999999999</v>
      </c>
      <c r="DP38">
        <v>24</v>
      </c>
      <c r="DQ38">
        <v>0</v>
      </c>
      <c r="DR38">
        <v>999</v>
      </c>
      <c r="DS38">
        <v>0.28774</v>
      </c>
      <c r="DT38">
        <v>23</v>
      </c>
      <c r="DU38">
        <v>0.80976000000000004</v>
      </c>
      <c r="DV38">
        <v>11</v>
      </c>
      <c r="DW38">
        <v>0.14530000000000001</v>
      </c>
      <c r="DX38">
        <v>21</v>
      </c>
      <c r="DY38">
        <v>0.84389999999999998</v>
      </c>
      <c r="DZ38">
        <v>16</v>
      </c>
      <c r="EA38">
        <v>0.29474</v>
      </c>
      <c r="EB38">
        <v>24</v>
      </c>
      <c r="EC38">
        <v>0.68293000000000004</v>
      </c>
      <c r="ED38">
        <v>15</v>
      </c>
      <c r="EE38">
        <v>0.81462999999999997</v>
      </c>
      <c r="EF38">
        <v>18</v>
      </c>
      <c r="EG38">
        <v>0.63414999999999999</v>
      </c>
      <c r="EH38">
        <v>24</v>
      </c>
      <c r="EI38">
        <v>1.6146</v>
      </c>
      <c r="EJ38">
        <v>9</v>
      </c>
      <c r="EK38">
        <v>1.0975999999999999</v>
      </c>
      <c r="EL38">
        <v>6</v>
      </c>
      <c r="EM38">
        <v>0.99024000000000001</v>
      </c>
      <c r="EN38">
        <v>14</v>
      </c>
    </row>
    <row r="39" spans="1:144">
      <c r="A39" t="s">
        <v>109</v>
      </c>
      <c r="C39">
        <v>140.374</v>
      </c>
      <c r="D39">
        <v>55</v>
      </c>
      <c r="E39">
        <v>1000</v>
      </c>
      <c r="F39">
        <v>12</v>
      </c>
      <c r="G39">
        <v>761.30799999999999</v>
      </c>
      <c r="H39">
        <v>13</v>
      </c>
      <c r="I39">
        <v>1440</v>
      </c>
      <c r="J39">
        <v>8</v>
      </c>
      <c r="K39">
        <v>1090</v>
      </c>
      <c r="L39">
        <v>9</v>
      </c>
      <c r="M39">
        <v>527.452</v>
      </c>
      <c r="N39">
        <v>20</v>
      </c>
      <c r="O39">
        <v>1020</v>
      </c>
      <c r="P39">
        <v>9</v>
      </c>
      <c r="Q39">
        <v>2480</v>
      </c>
      <c r="R39">
        <v>3</v>
      </c>
      <c r="S39">
        <v>150.334</v>
      </c>
      <c r="T39">
        <v>27</v>
      </c>
      <c r="U39">
        <v>275.65199999999999</v>
      </c>
      <c r="V39">
        <v>15</v>
      </c>
      <c r="W39">
        <v>466.75700000000001</v>
      </c>
      <c r="X39">
        <v>8</v>
      </c>
      <c r="Y39">
        <v>1930</v>
      </c>
      <c r="Z39">
        <v>3</v>
      </c>
      <c r="AA39">
        <v>291.55700000000002</v>
      </c>
      <c r="AB39">
        <v>27</v>
      </c>
      <c r="AC39">
        <v>2600</v>
      </c>
      <c r="AD39">
        <v>3</v>
      </c>
      <c r="AE39">
        <v>463.899</v>
      </c>
      <c r="AF39">
        <v>16</v>
      </c>
      <c r="AG39">
        <v>0</v>
      </c>
      <c r="AH39">
        <v>999</v>
      </c>
      <c r="AI39">
        <v>1230</v>
      </c>
      <c r="AJ39">
        <v>5</v>
      </c>
      <c r="AK39">
        <v>192.80199999999999</v>
      </c>
      <c r="AL39">
        <v>35</v>
      </c>
      <c r="AM39">
        <v>425.98599999999999</v>
      </c>
      <c r="AN39">
        <v>3</v>
      </c>
      <c r="AO39">
        <v>3060</v>
      </c>
      <c r="AP39">
        <v>2</v>
      </c>
      <c r="AQ39">
        <v>2200</v>
      </c>
      <c r="AR39">
        <v>2</v>
      </c>
      <c r="AS39">
        <v>3500</v>
      </c>
      <c r="AT39">
        <v>4</v>
      </c>
      <c r="AU39">
        <v>130.40799999999999</v>
      </c>
      <c r="AV39">
        <v>123</v>
      </c>
      <c r="AW39">
        <v>0</v>
      </c>
      <c r="AX39">
        <v>999</v>
      </c>
      <c r="AY39">
        <v>289.89100000000002</v>
      </c>
      <c r="AZ39">
        <v>31</v>
      </c>
      <c r="BA39">
        <v>2280</v>
      </c>
      <c r="BB39">
        <v>9</v>
      </c>
      <c r="BC39">
        <v>54.404000000000003</v>
      </c>
      <c r="BD39">
        <v>132</v>
      </c>
      <c r="BE39">
        <v>1720</v>
      </c>
      <c r="BF39">
        <v>17</v>
      </c>
      <c r="BG39">
        <v>912.62</v>
      </c>
      <c r="BH39">
        <v>18</v>
      </c>
      <c r="BI39">
        <v>2270</v>
      </c>
      <c r="BJ39">
        <v>17</v>
      </c>
      <c r="BK39">
        <v>1740</v>
      </c>
      <c r="BL39">
        <v>17</v>
      </c>
      <c r="BM39">
        <v>130.40799999999999</v>
      </c>
      <c r="BN39">
        <v>123</v>
      </c>
      <c r="BO39">
        <v>3320</v>
      </c>
      <c r="BP39">
        <v>13</v>
      </c>
      <c r="BQ39">
        <v>2570</v>
      </c>
      <c r="BR39">
        <v>6</v>
      </c>
      <c r="BS39">
        <v>1780</v>
      </c>
      <c r="BT39">
        <v>17</v>
      </c>
      <c r="BV39" t="s">
        <v>109</v>
      </c>
      <c r="BW39">
        <v>6.3806000000000002E-2</v>
      </c>
      <c r="BX39">
        <v>55</v>
      </c>
      <c r="BY39">
        <v>0.45455000000000001</v>
      </c>
      <c r="BZ39">
        <v>12</v>
      </c>
      <c r="CA39">
        <v>0.34605000000000002</v>
      </c>
      <c r="CB39">
        <v>13</v>
      </c>
      <c r="CC39">
        <v>0.65454999999999997</v>
      </c>
      <c r="CD39">
        <v>8</v>
      </c>
      <c r="CE39">
        <v>0.49545</v>
      </c>
      <c r="CF39">
        <v>9</v>
      </c>
      <c r="CG39">
        <v>0.23974999999999999</v>
      </c>
      <c r="CH39">
        <v>20</v>
      </c>
      <c r="CI39">
        <v>0.46364</v>
      </c>
      <c r="CJ39">
        <v>9</v>
      </c>
      <c r="CK39">
        <v>1.1273</v>
      </c>
      <c r="CL39">
        <v>3</v>
      </c>
      <c r="CM39">
        <v>6.8334000000000006E-2</v>
      </c>
      <c r="CN39">
        <v>27</v>
      </c>
      <c r="CO39">
        <v>0.12529999999999999</v>
      </c>
      <c r="CP39">
        <v>15</v>
      </c>
      <c r="CQ39">
        <v>0.21215999999999999</v>
      </c>
      <c r="CR39">
        <v>8</v>
      </c>
      <c r="CS39">
        <v>0.87726999999999999</v>
      </c>
      <c r="CT39">
        <v>3</v>
      </c>
      <c r="CU39">
        <v>0.13253000000000001</v>
      </c>
      <c r="CV39">
        <v>27</v>
      </c>
      <c r="CW39">
        <v>1.1818</v>
      </c>
      <c r="CX39">
        <v>3</v>
      </c>
      <c r="CY39">
        <v>0.21085999999999999</v>
      </c>
      <c r="CZ39">
        <v>16</v>
      </c>
      <c r="DA39">
        <v>0</v>
      </c>
      <c r="DB39">
        <v>999</v>
      </c>
      <c r="DC39">
        <v>0.55908999999999998</v>
      </c>
      <c r="DD39">
        <v>5</v>
      </c>
      <c r="DE39">
        <v>8.7637000000000007E-2</v>
      </c>
      <c r="DF39">
        <v>35</v>
      </c>
      <c r="DG39">
        <v>0.19363</v>
      </c>
      <c r="DH39">
        <v>3</v>
      </c>
      <c r="DI39">
        <v>1.3909</v>
      </c>
      <c r="DJ39">
        <v>2</v>
      </c>
      <c r="DK39">
        <v>1</v>
      </c>
      <c r="DL39">
        <v>2</v>
      </c>
      <c r="DM39">
        <v>1.5909</v>
      </c>
      <c r="DN39">
        <v>4</v>
      </c>
      <c r="DO39">
        <v>5.9276000000000002E-2</v>
      </c>
      <c r="DP39">
        <v>123</v>
      </c>
      <c r="DQ39">
        <v>0</v>
      </c>
      <c r="DR39">
        <v>999</v>
      </c>
      <c r="DS39">
        <v>0.13177</v>
      </c>
      <c r="DT39">
        <v>31</v>
      </c>
      <c r="DU39">
        <v>1.0364</v>
      </c>
      <c r="DV39">
        <v>9</v>
      </c>
      <c r="DW39">
        <v>2.4729000000000001E-2</v>
      </c>
      <c r="DX39">
        <v>132</v>
      </c>
      <c r="DY39">
        <v>0.78181999999999996</v>
      </c>
      <c r="DZ39">
        <v>17</v>
      </c>
      <c r="EA39">
        <v>0.41482999999999998</v>
      </c>
      <c r="EB39">
        <v>18</v>
      </c>
      <c r="EC39">
        <v>1.0318000000000001</v>
      </c>
      <c r="ED39">
        <v>17</v>
      </c>
      <c r="EE39">
        <v>0.79091</v>
      </c>
      <c r="EF39">
        <v>17</v>
      </c>
      <c r="EG39">
        <v>5.9276000000000002E-2</v>
      </c>
      <c r="EH39">
        <v>123</v>
      </c>
      <c r="EI39">
        <v>1.5091000000000001</v>
      </c>
      <c r="EJ39">
        <v>13</v>
      </c>
      <c r="EK39">
        <v>1.1681999999999999</v>
      </c>
      <c r="EL39">
        <v>6</v>
      </c>
      <c r="EM39">
        <v>0.80908999999999998</v>
      </c>
      <c r="EN39">
        <v>17</v>
      </c>
    </row>
    <row r="40" spans="1:144">
      <c r="A40" t="s">
        <v>110</v>
      </c>
      <c r="C40">
        <v>185.84100000000001</v>
      </c>
      <c r="D40">
        <v>27</v>
      </c>
      <c r="E40">
        <v>996.35400000000004</v>
      </c>
      <c r="F40">
        <v>11</v>
      </c>
      <c r="G40">
        <v>863.28</v>
      </c>
      <c r="H40">
        <v>11</v>
      </c>
      <c r="I40">
        <v>1330</v>
      </c>
      <c r="J40">
        <v>8</v>
      </c>
      <c r="K40">
        <v>1070</v>
      </c>
      <c r="L40">
        <v>8</v>
      </c>
      <c r="M40">
        <v>1100</v>
      </c>
      <c r="N40">
        <v>7</v>
      </c>
      <c r="O40">
        <v>1150</v>
      </c>
      <c r="P40">
        <v>7</v>
      </c>
      <c r="Q40">
        <v>2810</v>
      </c>
      <c r="R40">
        <v>3</v>
      </c>
      <c r="S40">
        <v>186.55199999999999</v>
      </c>
      <c r="T40">
        <v>22</v>
      </c>
      <c r="U40">
        <v>209.684</v>
      </c>
      <c r="V40">
        <v>20</v>
      </c>
      <c r="W40">
        <v>408.49099999999999</v>
      </c>
      <c r="X40">
        <v>7</v>
      </c>
      <c r="Y40">
        <v>2000</v>
      </c>
      <c r="Z40">
        <v>3</v>
      </c>
      <c r="AA40">
        <v>211.786</v>
      </c>
      <c r="AB40">
        <v>40</v>
      </c>
      <c r="AC40">
        <v>2620</v>
      </c>
      <c r="AD40">
        <v>2</v>
      </c>
      <c r="AE40">
        <v>435.63799999999998</v>
      </c>
      <c r="AF40">
        <v>12</v>
      </c>
      <c r="AG40">
        <v>0</v>
      </c>
      <c r="AH40">
        <v>999</v>
      </c>
      <c r="AI40">
        <v>1460</v>
      </c>
      <c r="AJ40">
        <v>3</v>
      </c>
      <c r="AK40">
        <v>314.29199999999997</v>
      </c>
      <c r="AL40">
        <v>16</v>
      </c>
      <c r="AM40">
        <v>396.23500000000001</v>
      </c>
      <c r="AN40">
        <v>2</v>
      </c>
      <c r="AO40">
        <v>3060</v>
      </c>
      <c r="AP40">
        <v>2</v>
      </c>
      <c r="AQ40">
        <v>2200</v>
      </c>
      <c r="AR40">
        <v>2</v>
      </c>
      <c r="AS40">
        <v>3970</v>
      </c>
      <c r="AT40">
        <v>3</v>
      </c>
      <c r="AU40">
        <v>674.84500000000003</v>
      </c>
      <c r="AV40">
        <v>37</v>
      </c>
      <c r="AW40">
        <v>0</v>
      </c>
      <c r="AX40">
        <v>999</v>
      </c>
      <c r="AY40">
        <v>322.20999999999998</v>
      </c>
      <c r="AZ40">
        <v>32</v>
      </c>
      <c r="BA40">
        <v>2240</v>
      </c>
      <c r="BB40">
        <v>9</v>
      </c>
      <c r="BC40">
        <v>111.52200000000001</v>
      </c>
      <c r="BD40">
        <v>68</v>
      </c>
      <c r="BE40">
        <v>1710</v>
      </c>
      <c r="BF40">
        <v>16</v>
      </c>
      <c r="BG40">
        <v>719.06700000000001</v>
      </c>
      <c r="BH40">
        <v>22</v>
      </c>
      <c r="BI40">
        <v>1730</v>
      </c>
      <c r="BJ40">
        <v>13</v>
      </c>
      <c r="BK40">
        <v>1840</v>
      </c>
      <c r="BL40">
        <v>18</v>
      </c>
      <c r="BM40">
        <v>674.84500000000003</v>
      </c>
      <c r="BN40">
        <v>37</v>
      </c>
      <c r="BO40">
        <v>3120</v>
      </c>
      <c r="BP40">
        <v>10</v>
      </c>
      <c r="BQ40">
        <v>2560</v>
      </c>
      <c r="BR40">
        <v>6</v>
      </c>
      <c r="BS40">
        <v>1820</v>
      </c>
      <c r="BT40">
        <v>15</v>
      </c>
      <c r="BV40" t="s">
        <v>110</v>
      </c>
      <c r="BW40">
        <v>8.4473000000000006E-2</v>
      </c>
      <c r="BX40">
        <v>27</v>
      </c>
      <c r="BY40">
        <v>0.45289000000000001</v>
      </c>
      <c r="BZ40">
        <v>11</v>
      </c>
      <c r="CA40">
        <v>0.39240000000000003</v>
      </c>
      <c r="CB40">
        <v>11</v>
      </c>
      <c r="CC40">
        <v>0.60455000000000003</v>
      </c>
      <c r="CD40">
        <v>8</v>
      </c>
      <c r="CE40">
        <v>0.48636000000000001</v>
      </c>
      <c r="CF40">
        <v>8</v>
      </c>
      <c r="CG40">
        <v>0.5</v>
      </c>
      <c r="CH40">
        <v>7</v>
      </c>
      <c r="CI40">
        <v>0.52273000000000003</v>
      </c>
      <c r="CJ40">
        <v>7</v>
      </c>
      <c r="CK40">
        <v>1.2773000000000001</v>
      </c>
      <c r="CL40">
        <v>3</v>
      </c>
      <c r="CM40">
        <v>8.4795999999999996E-2</v>
      </c>
      <c r="CN40">
        <v>22</v>
      </c>
      <c r="CO40">
        <v>9.5311000000000007E-2</v>
      </c>
      <c r="CP40">
        <v>20</v>
      </c>
      <c r="CQ40">
        <v>0.18568000000000001</v>
      </c>
      <c r="CR40">
        <v>7</v>
      </c>
      <c r="CS40">
        <v>0.90908999999999995</v>
      </c>
      <c r="CT40">
        <v>3</v>
      </c>
      <c r="CU40">
        <v>9.6266000000000004E-2</v>
      </c>
      <c r="CV40">
        <v>40</v>
      </c>
      <c r="CW40">
        <v>1.1909000000000001</v>
      </c>
      <c r="CX40">
        <v>2</v>
      </c>
      <c r="CY40">
        <v>0.19802</v>
      </c>
      <c r="CZ40">
        <v>12</v>
      </c>
      <c r="DA40">
        <v>0</v>
      </c>
      <c r="DB40">
        <v>999</v>
      </c>
      <c r="DC40">
        <v>0.66364000000000001</v>
      </c>
      <c r="DD40">
        <v>3</v>
      </c>
      <c r="DE40">
        <v>0.14285999999999999</v>
      </c>
      <c r="DF40">
        <v>16</v>
      </c>
      <c r="DG40">
        <v>0.18010999999999999</v>
      </c>
      <c r="DH40">
        <v>2</v>
      </c>
      <c r="DI40">
        <v>1.3909</v>
      </c>
      <c r="DJ40">
        <v>2</v>
      </c>
      <c r="DK40">
        <v>1</v>
      </c>
      <c r="DL40">
        <v>2</v>
      </c>
      <c r="DM40">
        <v>1.8045</v>
      </c>
      <c r="DN40">
        <v>3</v>
      </c>
      <c r="DO40">
        <v>0.30675000000000002</v>
      </c>
      <c r="DP40">
        <v>37</v>
      </c>
      <c r="DQ40">
        <v>0</v>
      </c>
      <c r="DR40">
        <v>999</v>
      </c>
      <c r="DS40">
        <v>0.14646000000000001</v>
      </c>
      <c r="DT40">
        <v>32</v>
      </c>
      <c r="DU40">
        <v>1.0182</v>
      </c>
      <c r="DV40">
        <v>9</v>
      </c>
      <c r="DW40">
        <v>5.0692000000000001E-2</v>
      </c>
      <c r="DX40">
        <v>68</v>
      </c>
      <c r="DY40">
        <v>0.77727000000000002</v>
      </c>
      <c r="DZ40">
        <v>16</v>
      </c>
      <c r="EA40">
        <v>0.32684999999999997</v>
      </c>
      <c r="EB40">
        <v>22</v>
      </c>
      <c r="EC40">
        <v>0.78635999999999995</v>
      </c>
      <c r="ED40">
        <v>13</v>
      </c>
      <c r="EE40">
        <v>0.83635999999999999</v>
      </c>
      <c r="EF40">
        <v>18</v>
      </c>
      <c r="EG40">
        <v>0.30675000000000002</v>
      </c>
      <c r="EH40">
        <v>37</v>
      </c>
      <c r="EI40">
        <v>1.4181999999999999</v>
      </c>
      <c r="EJ40">
        <v>10</v>
      </c>
      <c r="EK40">
        <v>1.1636</v>
      </c>
      <c r="EL40">
        <v>6</v>
      </c>
      <c r="EM40">
        <v>0.82726999999999995</v>
      </c>
      <c r="EN40">
        <v>15</v>
      </c>
    </row>
    <row r="41" spans="1:144">
      <c r="A41" t="s">
        <v>111</v>
      </c>
      <c r="C41">
        <v>203.56299999999999</v>
      </c>
      <c r="D41">
        <v>27</v>
      </c>
      <c r="E41">
        <v>738.05</v>
      </c>
      <c r="F41">
        <v>15</v>
      </c>
      <c r="G41">
        <v>871.06799999999998</v>
      </c>
      <c r="H41">
        <v>8</v>
      </c>
      <c r="I41">
        <v>1380</v>
      </c>
      <c r="J41">
        <v>6</v>
      </c>
      <c r="K41">
        <v>931.41099999999994</v>
      </c>
      <c r="L41">
        <v>9</v>
      </c>
      <c r="M41">
        <v>614.98299999999995</v>
      </c>
      <c r="N41">
        <v>14</v>
      </c>
      <c r="O41">
        <v>1030</v>
      </c>
      <c r="P41">
        <v>8</v>
      </c>
      <c r="Q41">
        <v>2710</v>
      </c>
      <c r="R41">
        <v>3</v>
      </c>
      <c r="S41">
        <v>80.108999999999995</v>
      </c>
      <c r="T41">
        <v>30</v>
      </c>
      <c r="U41">
        <v>351.51499999999999</v>
      </c>
      <c r="V41">
        <v>7</v>
      </c>
      <c r="W41">
        <v>457.57900000000001</v>
      </c>
      <c r="X41">
        <v>7</v>
      </c>
      <c r="Y41">
        <v>2090</v>
      </c>
      <c r="Z41">
        <v>3</v>
      </c>
      <c r="AA41">
        <v>277.67500000000001</v>
      </c>
      <c r="AB41">
        <v>48</v>
      </c>
      <c r="AC41">
        <v>2790</v>
      </c>
      <c r="AD41">
        <v>2</v>
      </c>
      <c r="AE41">
        <v>326.863</v>
      </c>
      <c r="AF41">
        <v>14</v>
      </c>
      <c r="AG41">
        <v>15.635999999999999</v>
      </c>
      <c r="AH41">
        <v>74</v>
      </c>
      <c r="AI41">
        <v>1450</v>
      </c>
      <c r="AJ41">
        <v>4</v>
      </c>
      <c r="AK41">
        <v>244.14099999999999</v>
      </c>
      <c r="AL41">
        <v>21</v>
      </c>
      <c r="AM41">
        <v>431.62400000000002</v>
      </c>
      <c r="AN41">
        <v>3</v>
      </c>
      <c r="AO41">
        <v>3120</v>
      </c>
      <c r="AP41">
        <v>2</v>
      </c>
      <c r="AQ41">
        <v>2250</v>
      </c>
      <c r="AR41">
        <v>2</v>
      </c>
      <c r="AS41">
        <v>3740</v>
      </c>
      <c r="AT41">
        <v>3</v>
      </c>
      <c r="AU41">
        <v>1010</v>
      </c>
      <c r="AV41">
        <v>35</v>
      </c>
      <c r="AW41">
        <v>0</v>
      </c>
      <c r="AX41">
        <v>999</v>
      </c>
      <c r="AY41">
        <v>372.476</v>
      </c>
      <c r="AZ41">
        <v>28</v>
      </c>
      <c r="BA41">
        <v>2250</v>
      </c>
      <c r="BB41">
        <v>9</v>
      </c>
      <c r="BC41">
        <v>164.40899999999999</v>
      </c>
      <c r="BD41">
        <v>42</v>
      </c>
      <c r="BE41">
        <v>1490</v>
      </c>
      <c r="BF41">
        <v>19</v>
      </c>
      <c r="BG41">
        <v>612.03800000000001</v>
      </c>
      <c r="BH41">
        <v>22</v>
      </c>
      <c r="BI41">
        <v>1980</v>
      </c>
      <c r="BJ41">
        <v>18</v>
      </c>
      <c r="BK41">
        <v>1830</v>
      </c>
      <c r="BL41">
        <v>18</v>
      </c>
      <c r="BM41">
        <v>1010</v>
      </c>
      <c r="BN41">
        <v>35</v>
      </c>
      <c r="BO41">
        <v>3600</v>
      </c>
      <c r="BP41">
        <v>10</v>
      </c>
      <c r="BQ41">
        <v>2620</v>
      </c>
      <c r="BR41">
        <v>6</v>
      </c>
      <c r="BS41">
        <v>1660</v>
      </c>
      <c r="BT41">
        <v>17</v>
      </c>
      <c r="BV41" t="s">
        <v>111</v>
      </c>
      <c r="BW41">
        <v>9.0471999999999997E-2</v>
      </c>
      <c r="BX41">
        <v>27</v>
      </c>
      <c r="BY41">
        <v>0.32801999999999998</v>
      </c>
      <c r="BZ41">
        <v>15</v>
      </c>
      <c r="CA41">
        <v>0.38713999999999998</v>
      </c>
      <c r="CB41">
        <v>8</v>
      </c>
      <c r="CC41">
        <v>0.61333000000000004</v>
      </c>
      <c r="CD41">
        <v>6</v>
      </c>
      <c r="CE41">
        <v>0.41395999999999999</v>
      </c>
      <c r="CF41">
        <v>9</v>
      </c>
      <c r="CG41">
        <v>0.27333000000000002</v>
      </c>
      <c r="CH41">
        <v>14</v>
      </c>
      <c r="CI41">
        <v>0.45778000000000002</v>
      </c>
      <c r="CJ41">
        <v>8</v>
      </c>
      <c r="CK41">
        <v>1.2043999999999999</v>
      </c>
      <c r="CL41">
        <v>3</v>
      </c>
      <c r="CM41">
        <v>3.5603999999999997E-2</v>
      </c>
      <c r="CN41">
        <v>30</v>
      </c>
      <c r="CO41">
        <v>0.15623000000000001</v>
      </c>
      <c r="CP41">
        <v>7</v>
      </c>
      <c r="CQ41">
        <v>0.20337</v>
      </c>
      <c r="CR41">
        <v>7</v>
      </c>
      <c r="CS41">
        <v>0.92888999999999999</v>
      </c>
      <c r="CT41">
        <v>3</v>
      </c>
      <c r="CU41">
        <v>0.12341000000000001</v>
      </c>
      <c r="CV41">
        <v>48</v>
      </c>
      <c r="CW41">
        <v>1.24</v>
      </c>
      <c r="CX41">
        <v>2</v>
      </c>
      <c r="CY41">
        <v>0.14527000000000001</v>
      </c>
      <c r="CZ41">
        <v>14</v>
      </c>
      <c r="DA41">
        <v>6.9493000000000003E-3</v>
      </c>
      <c r="DB41">
        <v>74</v>
      </c>
      <c r="DC41">
        <v>0.64444000000000001</v>
      </c>
      <c r="DD41">
        <v>4</v>
      </c>
      <c r="DE41">
        <v>0.10851</v>
      </c>
      <c r="DF41">
        <v>21</v>
      </c>
      <c r="DG41">
        <v>0.19183</v>
      </c>
      <c r="DH41">
        <v>3</v>
      </c>
      <c r="DI41">
        <v>1.3867</v>
      </c>
      <c r="DJ41">
        <v>2</v>
      </c>
      <c r="DK41">
        <v>1</v>
      </c>
      <c r="DL41">
        <v>2</v>
      </c>
      <c r="DM41">
        <v>1.6621999999999999</v>
      </c>
      <c r="DN41">
        <v>3</v>
      </c>
      <c r="DO41">
        <v>0.44889000000000001</v>
      </c>
      <c r="DP41">
        <v>35</v>
      </c>
      <c r="DQ41">
        <v>0</v>
      </c>
      <c r="DR41">
        <v>999</v>
      </c>
      <c r="DS41">
        <v>0.16553999999999999</v>
      </c>
      <c r="DT41">
        <v>28</v>
      </c>
      <c r="DU41">
        <v>1</v>
      </c>
      <c r="DV41">
        <v>9</v>
      </c>
      <c r="DW41">
        <v>7.3070999999999997E-2</v>
      </c>
      <c r="DX41">
        <v>42</v>
      </c>
      <c r="DY41">
        <v>0.66222000000000003</v>
      </c>
      <c r="DZ41">
        <v>19</v>
      </c>
      <c r="EA41">
        <v>0.27201999999999998</v>
      </c>
      <c r="EB41">
        <v>22</v>
      </c>
      <c r="EC41">
        <v>0.88</v>
      </c>
      <c r="ED41">
        <v>18</v>
      </c>
      <c r="EE41">
        <v>0.81333</v>
      </c>
      <c r="EF41">
        <v>18</v>
      </c>
      <c r="EG41">
        <v>0.44889000000000001</v>
      </c>
      <c r="EH41">
        <v>35</v>
      </c>
      <c r="EI41">
        <v>1.6</v>
      </c>
      <c r="EJ41">
        <v>10</v>
      </c>
      <c r="EK41">
        <v>1.1644000000000001</v>
      </c>
      <c r="EL41">
        <v>6</v>
      </c>
      <c r="EM41">
        <v>0.73777999999999999</v>
      </c>
      <c r="EN41">
        <v>17</v>
      </c>
    </row>
    <row r="42" spans="1:144">
      <c r="A42" t="s">
        <v>112</v>
      </c>
      <c r="C42">
        <v>225.626</v>
      </c>
      <c r="D42">
        <v>20</v>
      </c>
      <c r="E42">
        <v>1190</v>
      </c>
      <c r="F42">
        <v>9</v>
      </c>
      <c r="G42">
        <v>704.45</v>
      </c>
      <c r="H42">
        <v>9</v>
      </c>
      <c r="I42">
        <v>1540</v>
      </c>
      <c r="J42">
        <v>5</v>
      </c>
      <c r="K42">
        <v>1060</v>
      </c>
      <c r="L42">
        <v>8</v>
      </c>
      <c r="M42">
        <v>1050</v>
      </c>
      <c r="N42">
        <v>8</v>
      </c>
      <c r="O42">
        <v>1120</v>
      </c>
      <c r="P42">
        <v>7</v>
      </c>
      <c r="Q42">
        <v>3010</v>
      </c>
      <c r="R42">
        <v>2</v>
      </c>
      <c r="S42">
        <v>166.10599999999999</v>
      </c>
      <c r="T42">
        <v>23</v>
      </c>
      <c r="U42">
        <v>245.89</v>
      </c>
      <c r="V42">
        <v>16</v>
      </c>
      <c r="W42">
        <v>522.62699999999995</v>
      </c>
      <c r="X42">
        <v>6</v>
      </c>
      <c r="Y42">
        <v>1970</v>
      </c>
      <c r="Z42">
        <v>3</v>
      </c>
      <c r="AA42">
        <v>202.553</v>
      </c>
      <c r="AB42">
        <v>30</v>
      </c>
      <c r="AC42">
        <v>2920</v>
      </c>
      <c r="AD42">
        <v>2</v>
      </c>
      <c r="AE42">
        <v>332.67399999999998</v>
      </c>
      <c r="AF42">
        <v>12</v>
      </c>
      <c r="AG42">
        <v>0.223</v>
      </c>
      <c r="AH42">
        <v>999</v>
      </c>
      <c r="AI42">
        <v>1380</v>
      </c>
      <c r="AJ42">
        <v>3</v>
      </c>
      <c r="AK42">
        <v>237.58099999999999</v>
      </c>
      <c r="AL42">
        <v>21</v>
      </c>
      <c r="AM42">
        <v>411.99700000000001</v>
      </c>
      <c r="AN42">
        <v>2</v>
      </c>
      <c r="AO42">
        <v>3250</v>
      </c>
      <c r="AP42">
        <v>2</v>
      </c>
      <c r="AQ42">
        <v>2240</v>
      </c>
      <c r="AR42">
        <v>2</v>
      </c>
      <c r="AS42">
        <v>4130</v>
      </c>
      <c r="AT42">
        <v>3</v>
      </c>
      <c r="AU42">
        <v>719.572</v>
      </c>
      <c r="AV42">
        <v>24</v>
      </c>
      <c r="AW42">
        <v>0</v>
      </c>
      <c r="AX42">
        <v>999</v>
      </c>
      <c r="AY42">
        <v>383.42399999999998</v>
      </c>
      <c r="AZ42">
        <v>20</v>
      </c>
      <c r="BA42">
        <v>2270</v>
      </c>
      <c r="BB42">
        <v>7</v>
      </c>
      <c r="BC42">
        <v>207.459</v>
      </c>
      <c r="BD42">
        <v>26</v>
      </c>
      <c r="BE42">
        <v>1350</v>
      </c>
      <c r="BF42">
        <v>13</v>
      </c>
      <c r="BG42">
        <v>764.98699999999997</v>
      </c>
      <c r="BH42">
        <v>15</v>
      </c>
      <c r="BI42">
        <v>1860</v>
      </c>
      <c r="BJ42">
        <v>9</v>
      </c>
      <c r="BK42">
        <v>2210</v>
      </c>
      <c r="BL42">
        <v>10</v>
      </c>
      <c r="BM42">
        <v>719.572</v>
      </c>
      <c r="BN42">
        <v>24</v>
      </c>
      <c r="BO42">
        <v>3350</v>
      </c>
      <c r="BP42">
        <v>8</v>
      </c>
      <c r="BQ42">
        <v>2650</v>
      </c>
      <c r="BR42">
        <v>5</v>
      </c>
      <c r="BS42">
        <v>1560</v>
      </c>
      <c r="BT42">
        <v>11</v>
      </c>
      <c r="BV42" t="s">
        <v>112</v>
      </c>
      <c r="BW42">
        <v>0.10073</v>
      </c>
      <c r="BX42">
        <v>20</v>
      </c>
      <c r="BY42">
        <v>0.53125</v>
      </c>
      <c r="BZ42">
        <v>9</v>
      </c>
      <c r="CA42">
        <v>0.31448999999999999</v>
      </c>
      <c r="CB42">
        <v>9</v>
      </c>
      <c r="CC42">
        <v>0.6875</v>
      </c>
      <c r="CD42">
        <v>5</v>
      </c>
      <c r="CE42">
        <v>0.47321000000000002</v>
      </c>
      <c r="CF42">
        <v>8</v>
      </c>
      <c r="CG42">
        <v>0.46875</v>
      </c>
      <c r="CH42">
        <v>8</v>
      </c>
      <c r="CI42">
        <v>0.5</v>
      </c>
      <c r="CJ42">
        <v>7</v>
      </c>
      <c r="CK42">
        <v>1.3438000000000001</v>
      </c>
      <c r="CL42">
        <v>2</v>
      </c>
      <c r="CM42">
        <v>7.4153999999999998E-2</v>
      </c>
      <c r="CN42">
        <v>23</v>
      </c>
      <c r="CO42">
        <v>0.10977000000000001</v>
      </c>
      <c r="CP42">
        <v>16</v>
      </c>
      <c r="CQ42">
        <v>0.23332</v>
      </c>
      <c r="CR42">
        <v>6</v>
      </c>
      <c r="CS42">
        <v>0.87946000000000002</v>
      </c>
      <c r="CT42">
        <v>3</v>
      </c>
      <c r="CU42">
        <v>9.0425000000000005E-2</v>
      </c>
      <c r="CV42">
        <v>30</v>
      </c>
      <c r="CW42">
        <v>1.3036000000000001</v>
      </c>
      <c r="CX42">
        <v>2</v>
      </c>
      <c r="CY42">
        <v>0.14852000000000001</v>
      </c>
      <c r="CZ42">
        <v>12</v>
      </c>
      <c r="DA42" s="7">
        <v>9.9554000000000003E-5</v>
      </c>
      <c r="DB42">
        <v>999</v>
      </c>
      <c r="DC42">
        <v>0.61607000000000001</v>
      </c>
      <c r="DD42">
        <v>3</v>
      </c>
      <c r="DE42">
        <v>0.10606</v>
      </c>
      <c r="DF42">
        <v>21</v>
      </c>
      <c r="DG42">
        <v>0.18393000000000001</v>
      </c>
      <c r="DH42">
        <v>2</v>
      </c>
      <c r="DI42">
        <v>1.4509000000000001</v>
      </c>
      <c r="DJ42">
        <v>2</v>
      </c>
      <c r="DK42">
        <v>1</v>
      </c>
      <c r="DL42">
        <v>2</v>
      </c>
      <c r="DM42">
        <v>1.8438000000000001</v>
      </c>
      <c r="DN42">
        <v>3</v>
      </c>
      <c r="DO42">
        <v>0.32124000000000003</v>
      </c>
      <c r="DP42">
        <v>24</v>
      </c>
      <c r="DQ42">
        <v>0</v>
      </c>
      <c r="DR42">
        <v>999</v>
      </c>
      <c r="DS42">
        <v>0.17116999999999999</v>
      </c>
      <c r="DT42">
        <v>20</v>
      </c>
      <c r="DU42">
        <v>1.0134000000000001</v>
      </c>
      <c r="DV42">
        <v>7</v>
      </c>
      <c r="DW42">
        <v>9.2616000000000004E-2</v>
      </c>
      <c r="DX42">
        <v>26</v>
      </c>
      <c r="DY42">
        <v>0.60267999999999999</v>
      </c>
      <c r="DZ42">
        <v>13</v>
      </c>
      <c r="EA42">
        <v>0.34150999999999998</v>
      </c>
      <c r="EB42">
        <v>15</v>
      </c>
      <c r="EC42">
        <v>0.83035999999999999</v>
      </c>
      <c r="ED42">
        <v>9</v>
      </c>
      <c r="EE42">
        <v>0.98660999999999999</v>
      </c>
      <c r="EF42">
        <v>10</v>
      </c>
      <c r="EG42">
        <v>0.32124000000000003</v>
      </c>
      <c r="EH42">
        <v>24</v>
      </c>
      <c r="EI42">
        <v>1.4955000000000001</v>
      </c>
      <c r="EJ42">
        <v>8</v>
      </c>
      <c r="EK42">
        <v>1.1830000000000001</v>
      </c>
      <c r="EL42">
        <v>5</v>
      </c>
      <c r="EM42">
        <v>0.69642999999999999</v>
      </c>
      <c r="EN42">
        <v>11</v>
      </c>
    </row>
    <row r="43" spans="1:144">
      <c r="A43" t="s">
        <v>113</v>
      </c>
      <c r="C43">
        <v>186.374</v>
      </c>
      <c r="D43">
        <v>27</v>
      </c>
      <c r="E43">
        <v>858.95799999999997</v>
      </c>
      <c r="F43">
        <v>12</v>
      </c>
      <c r="G43">
        <v>681.33500000000004</v>
      </c>
      <c r="H43">
        <v>13</v>
      </c>
      <c r="I43">
        <v>1560</v>
      </c>
      <c r="J43">
        <v>6</v>
      </c>
      <c r="K43">
        <v>1050</v>
      </c>
      <c r="L43">
        <v>7</v>
      </c>
      <c r="M43">
        <v>810.83100000000002</v>
      </c>
      <c r="N43">
        <v>9</v>
      </c>
      <c r="O43">
        <v>1140</v>
      </c>
      <c r="P43">
        <v>6</v>
      </c>
      <c r="Q43">
        <v>2630</v>
      </c>
      <c r="R43">
        <v>3</v>
      </c>
      <c r="S43">
        <v>104.863</v>
      </c>
      <c r="T43">
        <v>31</v>
      </c>
      <c r="U43">
        <v>314.76499999999999</v>
      </c>
      <c r="V43">
        <v>11</v>
      </c>
      <c r="W43">
        <v>512.28099999999995</v>
      </c>
      <c r="X43">
        <v>6</v>
      </c>
      <c r="Y43">
        <v>2130</v>
      </c>
      <c r="Z43">
        <v>3</v>
      </c>
      <c r="AA43">
        <v>352.34100000000001</v>
      </c>
      <c r="AB43">
        <v>16</v>
      </c>
      <c r="AC43">
        <v>2560</v>
      </c>
      <c r="AD43">
        <v>2</v>
      </c>
      <c r="AE43">
        <v>370.91399999999999</v>
      </c>
      <c r="AF43">
        <v>11</v>
      </c>
      <c r="AG43">
        <v>0</v>
      </c>
      <c r="AH43">
        <v>999</v>
      </c>
      <c r="AI43">
        <v>1560</v>
      </c>
      <c r="AJ43">
        <v>3</v>
      </c>
      <c r="AK43">
        <v>337.303</v>
      </c>
      <c r="AL43">
        <v>13</v>
      </c>
      <c r="AM43">
        <v>419.62799999999999</v>
      </c>
      <c r="AN43">
        <v>2</v>
      </c>
      <c r="AO43">
        <v>2930</v>
      </c>
      <c r="AP43">
        <v>2</v>
      </c>
      <c r="AQ43">
        <v>2240</v>
      </c>
      <c r="AR43">
        <v>2</v>
      </c>
      <c r="AS43">
        <v>3770</v>
      </c>
      <c r="AT43">
        <v>3</v>
      </c>
      <c r="AU43">
        <v>478.05099999999999</v>
      </c>
      <c r="AV43">
        <v>39</v>
      </c>
      <c r="AW43">
        <v>0</v>
      </c>
      <c r="AX43">
        <v>999</v>
      </c>
      <c r="AY43">
        <v>274.68</v>
      </c>
      <c r="AZ43">
        <v>30</v>
      </c>
      <c r="BA43">
        <v>1910</v>
      </c>
      <c r="BB43">
        <v>8</v>
      </c>
      <c r="BC43">
        <v>58.372</v>
      </c>
      <c r="BD43">
        <v>119</v>
      </c>
      <c r="BE43">
        <v>1150</v>
      </c>
      <c r="BF43">
        <v>18</v>
      </c>
      <c r="BG43">
        <v>660.79499999999996</v>
      </c>
      <c r="BH43">
        <v>21</v>
      </c>
      <c r="BI43">
        <v>1530</v>
      </c>
      <c r="BJ43">
        <v>13</v>
      </c>
      <c r="BK43">
        <v>1530</v>
      </c>
      <c r="BL43">
        <v>19</v>
      </c>
      <c r="BM43">
        <v>478.05099999999999</v>
      </c>
      <c r="BN43">
        <v>39</v>
      </c>
      <c r="BO43">
        <v>2670</v>
      </c>
      <c r="BP43">
        <v>10</v>
      </c>
      <c r="BQ43">
        <v>2190</v>
      </c>
      <c r="BR43">
        <v>6</v>
      </c>
      <c r="BS43">
        <v>1200</v>
      </c>
      <c r="BT43">
        <v>18</v>
      </c>
      <c r="BV43" t="s">
        <v>113</v>
      </c>
      <c r="BW43">
        <v>8.3202999999999999E-2</v>
      </c>
      <c r="BX43">
        <v>27</v>
      </c>
      <c r="BY43">
        <v>0.38346000000000002</v>
      </c>
      <c r="BZ43">
        <v>12</v>
      </c>
      <c r="CA43">
        <v>0.30417</v>
      </c>
      <c r="CB43">
        <v>13</v>
      </c>
      <c r="CC43">
        <v>0.69642999999999999</v>
      </c>
      <c r="CD43">
        <v>6</v>
      </c>
      <c r="CE43">
        <v>0.46875</v>
      </c>
      <c r="CF43">
        <v>7</v>
      </c>
      <c r="CG43">
        <v>0.36198000000000002</v>
      </c>
      <c r="CH43">
        <v>9</v>
      </c>
      <c r="CI43">
        <v>0.50892999999999999</v>
      </c>
      <c r="CJ43">
        <v>6</v>
      </c>
      <c r="CK43">
        <v>1.1740999999999999</v>
      </c>
      <c r="CL43">
        <v>3</v>
      </c>
      <c r="CM43">
        <v>4.6814000000000001E-2</v>
      </c>
      <c r="CN43">
        <v>31</v>
      </c>
      <c r="CO43">
        <v>0.14052000000000001</v>
      </c>
      <c r="CP43">
        <v>11</v>
      </c>
      <c r="CQ43">
        <v>0.22869999999999999</v>
      </c>
      <c r="CR43">
        <v>6</v>
      </c>
      <c r="CS43">
        <v>0.95089000000000001</v>
      </c>
      <c r="CT43">
        <v>3</v>
      </c>
      <c r="CU43">
        <v>0.1573</v>
      </c>
      <c r="CV43">
        <v>16</v>
      </c>
      <c r="CW43">
        <v>1.1429</v>
      </c>
      <c r="CX43">
        <v>2</v>
      </c>
      <c r="CY43">
        <v>0.16558999999999999</v>
      </c>
      <c r="CZ43">
        <v>11</v>
      </c>
      <c r="DA43">
        <v>0</v>
      </c>
      <c r="DB43">
        <v>999</v>
      </c>
      <c r="DC43">
        <v>0.69642999999999999</v>
      </c>
      <c r="DD43">
        <v>3</v>
      </c>
      <c r="DE43">
        <v>0.15057999999999999</v>
      </c>
      <c r="DF43">
        <v>13</v>
      </c>
      <c r="DG43">
        <v>0.18733</v>
      </c>
      <c r="DH43">
        <v>2</v>
      </c>
      <c r="DI43">
        <v>1.3080000000000001</v>
      </c>
      <c r="DJ43">
        <v>2</v>
      </c>
      <c r="DK43">
        <v>1</v>
      </c>
      <c r="DL43">
        <v>2</v>
      </c>
      <c r="DM43">
        <v>1.6830000000000001</v>
      </c>
      <c r="DN43">
        <v>3</v>
      </c>
      <c r="DO43">
        <v>0.21342</v>
      </c>
      <c r="DP43">
        <v>39</v>
      </c>
      <c r="DQ43">
        <v>0</v>
      </c>
      <c r="DR43">
        <v>999</v>
      </c>
      <c r="DS43">
        <v>0.12262000000000001</v>
      </c>
      <c r="DT43">
        <v>30</v>
      </c>
      <c r="DU43">
        <v>0.85267999999999999</v>
      </c>
      <c r="DV43">
        <v>8</v>
      </c>
      <c r="DW43">
        <v>2.6058999999999999E-2</v>
      </c>
      <c r="DX43">
        <v>119</v>
      </c>
      <c r="DY43">
        <v>0.51339000000000001</v>
      </c>
      <c r="DZ43">
        <v>18</v>
      </c>
      <c r="EA43">
        <v>0.29499999999999998</v>
      </c>
      <c r="EB43">
        <v>21</v>
      </c>
      <c r="EC43">
        <v>0.68303999999999998</v>
      </c>
      <c r="ED43">
        <v>13</v>
      </c>
      <c r="EE43">
        <v>0.68303999999999998</v>
      </c>
      <c r="EF43">
        <v>19</v>
      </c>
      <c r="EG43">
        <v>0.21342</v>
      </c>
      <c r="EH43">
        <v>39</v>
      </c>
      <c r="EI43">
        <v>1.1919999999999999</v>
      </c>
      <c r="EJ43">
        <v>10</v>
      </c>
      <c r="EK43">
        <v>0.97767999999999999</v>
      </c>
      <c r="EL43">
        <v>6</v>
      </c>
      <c r="EM43">
        <v>0.53571000000000002</v>
      </c>
      <c r="EN43">
        <v>18</v>
      </c>
    </row>
    <row r="44" spans="1:144">
      <c r="A44" t="s">
        <v>114</v>
      </c>
      <c r="C44">
        <v>221.369</v>
      </c>
      <c r="D44">
        <v>22</v>
      </c>
      <c r="E44">
        <v>967.74900000000002</v>
      </c>
      <c r="F44">
        <v>10</v>
      </c>
      <c r="G44">
        <v>909.71400000000006</v>
      </c>
      <c r="H44">
        <v>9</v>
      </c>
      <c r="I44">
        <v>1350</v>
      </c>
      <c r="J44">
        <v>7</v>
      </c>
      <c r="K44">
        <v>1140</v>
      </c>
      <c r="L44">
        <v>7</v>
      </c>
      <c r="M44">
        <v>728.31</v>
      </c>
      <c r="N44">
        <v>10</v>
      </c>
      <c r="O44">
        <v>1240</v>
      </c>
      <c r="P44">
        <v>6</v>
      </c>
      <c r="Q44">
        <v>2840</v>
      </c>
      <c r="R44">
        <v>2</v>
      </c>
      <c r="S44">
        <v>88.210999999999999</v>
      </c>
      <c r="T44">
        <v>33</v>
      </c>
      <c r="U44">
        <v>345.64600000000002</v>
      </c>
      <c r="V44">
        <v>9</v>
      </c>
      <c r="W44">
        <v>462.20800000000003</v>
      </c>
      <c r="X44">
        <v>6</v>
      </c>
      <c r="Y44">
        <v>2080</v>
      </c>
      <c r="Z44">
        <v>2</v>
      </c>
      <c r="AA44">
        <v>528.95600000000002</v>
      </c>
      <c r="AB44">
        <v>13</v>
      </c>
      <c r="AC44">
        <v>2790</v>
      </c>
      <c r="AD44">
        <v>2</v>
      </c>
      <c r="AE44">
        <v>357.185</v>
      </c>
      <c r="AF44">
        <v>12</v>
      </c>
      <c r="AG44">
        <v>5.1710000000000003</v>
      </c>
      <c r="AH44">
        <v>188</v>
      </c>
      <c r="AI44">
        <v>1470</v>
      </c>
      <c r="AJ44">
        <v>3</v>
      </c>
      <c r="AK44">
        <v>256.12200000000001</v>
      </c>
      <c r="AL44">
        <v>18</v>
      </c>
      <c r="AM44">
        <v>433.85700000000003</v>
      </c>
      <c r="AN44">
        <v>2</v>
      </c>
      <c r="AO44">
        <v>3140</v>
      </c>
      <c r="AP44">
        <v>2</v>
      </c>
      <c r="AQ44">
        <v>2260</v>
      </c>
      <c r="AR44">
        <v>2</v>
      </c>
      <c r="AS44">
        <v>4080</v>
      </c>
      <c r="AT44">
        <v>2</v>
      </c>
      <c r="AU44">
        <v>609.36</v>
      </c>
      <c r="AV44">
        <v>35</v>
      </c>
      <c r="AW44">
        <v>0</v>
      </c>
      <c r="AX44">
        <v>999</v>
      </c>
      <c r="AY44">
        <v>364.096</v>
      </c>
      <c r="AZ44">
        <v>29</v>
      </c>
      <c r="BA44">
        <v>2160</v>
      </c>
      <c r="BB44">
        <v>8</v>
      </c>
      <c r="BC44">
        <v>105.01</v>
      </c>
      <c r="BD44">
        <v>71</v>
      </c>
      <c r="BE44">
        <v>1260</v>
      </c>
      <c r="BF44">
        <v>18</v>
      </c>
      <c r="BG44">
        <v>830.86500000000001</v>
      </c>
      <c r="BH44">
        <v>18</v>
      </c>
      <c r="BI44">
        <v>1650</v>
      </c>
      <c r="BJ44">
        <v>13</v>
      </c>
      <c r="BK44">
        <v>2320</v>
      </c>
      <c r="BL44">
        <v>13</v>
      </c>
      <c r="BM44">
        <v>609.36</v>
      </c>
      <c r="BN44">
        <v>35</v>
      </c>
      <c r="BO44">
        <v>3100</v>
      </c>
      <c r="BP44">
        <v>9</v>
      </c>
      <c r="BQ44">
        <v>2530</v>
      </c>
      <c r="BR44">
        <v>5</v>
      </c>
      <c r="BS44">
        <v>1370</v>
      </c>
      <c r="BT44">
        <v>17</v>
      </c>
      <c r="BV44" t="s">
        <v>114</v>
      </c>
      <c r="BW44">
        <v>9.7950999999999996E-2</v>
      </c>
      <c r="BX44">
        <v>22</v>
      </c>
      <c r="BY44">
        <v>0.42820999999999998</v>
      </c>
      <c r="BZ44">
        <v>10</v>
      </c>
      <c r="CA44">
        <v>0.40253</v>
      </c>
      <c r="CB44">
        <v>9</v>
      </c>
      <c r="CC44">
        <v>0.59735000000000005</v>
      </c>
      <c r="CD44">
        <v>7</v>
      </c>
      <c r="CE44">
        <v>0.50441999999999998</v>
      </c>
      <c r="CF44">
        <v>7</v>
      </c>
      <c r="CG44">
        <v>0.32225999999999999</v>
      </c>
      <c r="CH44">
        <v>10</v>
      </c>
      <c r="CI44">
        <v>0.54866999999999999</v>
      </c>
      <c r="CJ44">
        <v>6</v>
      </c>
      <c r="CK44">
        <v>1.2565999999999999</v>
      </c>
      <c r="CL44">
        <v>2</v>
      </c>
      <c r="CM44">
        <v>3.9031000000000003E-2</v>
      </c>
      <c r="CN44">
        <v>33</v>
      </c>
      <c r="CO44">
        <v>0.15293999999999999</v>
      </c>
      <c r="CP44">
        <v>9</v>
      </c>
      <c r="CQ44">
        <v>0.20452000000000001</v>
      </c>
      <c r="CR44">
        <v>6</v>
      </c>
      <c r="CS44">
        <v>0.92035</v>
      </c>
      <c r="CT44">
        <v>2</v>
      </c>
      <c r="CU44">
        <v>0.23405000000000001</v>
      </c>
      <c r="CV44">
        <v>13</v>
      </c>
      <c r="CW44">
        <v>1.2344999999999999</v>
      </c>
      <c r="CX44">
        <v>2</v>
      </c>
      <c r="CY44">
        <v>0.15805</v>
      </c>
      <c r="CZ44">
        <v>12</v>
      </c>
      <c r="DA44">
        <v>2.2880999999999999E-3</v>
      </c>
      <c r="DB44">
        <v>188</v>
      </c>
      <c r="DC44">
        <v>0.65044000000000002</v>
      </c>
      <c r="DD44">
        <v>3</v>
      </c>
      <c r="DE44">
        <v>0.11333</v>
      </c>
      <c r="DF44">
        <v>18</v>
      </c>
      <c r="DG44">
        <v>0.19197</v>
      </c>
      <c r="DH44">
        <v>2</v>
      </c>
      <c r="DI44">
        <v>1.3894</v>
      </c>
      <c r="DJ44">
        <v>2</v>
      </c>
      <c r="DK44">
        <v>1</v>
      </c>
      <c r="DL44">
        <v>2</v>
      </c>
      <c r="DM44">
        <v>1.8052999999999999</v>
      </c>
      <c r="DN44">
        <v>2</v>
      </c>
      <c r="DO44">
        <v>0.26962999999999998</v>
      </c>
      <c r="DP44">
        <v>35</v>
      </c>
      <c r="DQ44">
        <v>0</v>
      </c>
      <c r="DR44">
        <v>999</v>
      </c>
      <c r="DS44">
        <v>0.16109999999999999</v>
      </c>
      <c r="DT44">
        <v>29</v>
      </c>
      <c r="DU44">
        <v>0.95574999999999999</v>
      </c>
      <c r="DV44">
        <v>8</v>
      </c>
      <c r="DW44">
        <v>4.6464999999999999E-2</v>
      </c>
      <c r="DX44">
        <v>71</v>
      </c>
      <c r="DY44">
        <v>0.55752000000000002</v>
      </c>
      <c r="DZ44">
        <v>18</v>
      </c>
      <c r="EA44">
        <v>0.36764000000000002</v>
      </c>
      <c r="EB44">
        <v>18</v>
      </c>
      <c r="EC44">
        <v>0.73009000000000002</v>
      </c>
      <c r="ED44">
        <v>13</v>
      </c>
      <c r="EE44">
        <v>1.0265</v>
      </c>
      <c r="EF44">
        <v>13</v>
      </c>
      <c r="EG44">
        <v>0.26962999999999998</v>
      </c>
      <c r="EH44">
        <v>35</v>
      </c>
      <c r="EI44">
        <v>1.3716999999999999</v>
      </c>
      <c r="EJ44">
        <v>9</v>
      </c>
      <c r="EK44">
        <v>1.1194999999999999</v>
      </c>
      <c r="EL44">
        <v>5</v>
      </c>
      <c r="EM44">
        <v>0.60619000000000001</v>
      </c>
      <c r="EN44">
        <v>17</v>
      </c>
    </row>
    <row r="45" spans="1:144">
      <c r="A45" t="s">
        <v>115</v>
      </c>
      <c r="C45">
        <v>200.48400000000001</v>
      </c>
      <c r="D45">
        <v>21</v>
      </c>
      <c r="E45">
        <v>745.63099999999997</v>
      </c>
      <c r="F45">
        <v>12</v>
      </c>
      <c r="G45">
        <v>894.82100000000003</v>
      </c>
      <c r="H45">
        <v>8</v>
      </c>
      <c r="I45">
        <v>1240</v>
      </c>
      <c r="J45">
        <v>6</v>
      </c>
      <c r="K45">
        <v>952.41300000000001</v>
      </c>
      <c r="L45">
        <v>7</v>
      </c>
      <c r="M45">
        <v>425.54899999999998</v>
      </c>
      <c r="N45">
        <v>15</v>
      </c>
      <c r="O45">
        <v>934.90200000000004</v>
      </c>
      <c r="P45">
        <v>7</v>
      </c>
      <c r="Q45">
        <v>2810</v>
      </c>
      <c r="R45">
        <v>2</v>
      </c>
      <c r="S45">
        <v>54.712000000000003</v>
      </c>
      <c r="T45">
        <v>24</v>
      </c>
      <c r="U45">
        <v>379.13799999999998</v>
      </c>
      <c r="V45">
        <v>4</v>
      </c>
      <c r="W45">
        <v>393.40600000000001</v>
      </c>
      <c r="X45">
        <v>7</v>
      </c>
      <c r="Y45">
        <v>1780</v>
      </c>
      <c r="Z45">
        <v>2</v>
      </c>
      <c r="AA45">
        <v>615.54200000000003</v>
      </c>
      <c r="AB45">
        <v>11</v>
      </c>
      <c r="AC45">
        <v>2720</v>
      </c>
      <c r="AD45">
        <v>2</v>
      </c>
      <c r="AE45">
        <v>314.553</v>
      </c>
      <c r="AF45">
        <v>12</v>
      </c>
      <c r="AG45">
        <v>0</v>
      </c>
      <c r="AH45">
        <v>999</v>
      </c>
      <c r="AI45">
        <v>1390</v>
      </c>
      <c r="AJ45">
        <v>3</v>
      </c>
      <c r="AK45">
        <v>280.66699999999997</v>
      </c>
      <c r="AL45">
        <v>15</v>
      </c>
      <c r="AM45">
        <v>433.85</v>
      </c>
      <c r="AN45">
        <v>2</v>
      </c>
      <c r="AO45">
        <v>3040</v>
      </c>
      <c r="AP45">
        <v>2</v>
      </c>
      <c r="AQ45">
        <v>2130</v>
      </c>
      <c r="AR45">
        <v>1</v>
      </c>
      <c r="AS45">
        <v>3750</v>
      </c>
      <c r="AT45">
        <v>3</v>
      </c>
      <c r="AU45">
        <v>796.19200000000001</v>
      </c>
      <c r="AV45">
        <v>30</v>
      </c>
      <c r="AW45">
        <v>0</v>
      </c>
      <c r="AX45">
        <v>999</v>
      </c>
      <c r="AY45">
        <v>396.50200000000001</v>
      </c>
      <c r="AZ45">
        <v>22</v>
      </c>
      <c r="BA45">
        <v>2010</v>
      </c>
      <c r="BB45">
        <v>7</v>
      </c>
      <c r="BC45">
        <v>94.361000000000004</v>
      </c>
      <c r="BD45">
        <v>74</v>
      </c>
      <c r="BE45">
        <v>1130</v>
      </c>
      <c r="BF45">
        <v>18</v>
      </c>
      <c r="BG45">
        <v>603.85400000000004</v>
      </c>
      <c r="BH45">
        <v>21</v>
      </c>
      <c r="BI45">
        <v>1510</v>
      </c>
      <c r="BJ45">
        <v>13</v>
      </c>
      <c r="BK45">
        <v>1970</v>
      </c>
      <c r="BL45">
        <v>14</v>
      </c>
      <c r="BM45">
        <v>796.19200000000001</v>
      </c>
      <c r="BN45">
        <v>30</v>
      </c>
      <c r="BO45">
        <v>2910</v>
      </c>
      <c r="BP45">
        <v>9</v>
      </c>
      <c r="BQ45">
        <v>2410</v>
      </c>
      <c r="BR45">
        <v>4</v>
      </c>
      <c r="BS45">
        <v>1220</v>
      </c>
      <c r="BT45">
        <v>17</v>
      </c>
      <c r="BV45" t="s">
        <v>115</v>
      </c>
      <c r="BW45">
        <v>9.4123999999999999E-2</v>
      </c>
      <c r="BX45">
        <v>21</v>
      </c>
      <c r="BY45">
        <v>0.35005999999999998</v>
      </c>
      <c r="BZ45">
        <v>12</v>
      </c>
      <c r="CA45">
        <v>0.42009999999999997</v>
      </c>
      <c r="CB45">
        <v>8</v>
      </c>
      <c r="CC45">
        <v>0.58216000000000001</v>
      </c>
      <c r="CD45">
        <v>6</v>
      </c>
      <c r="CE45">
        <v>0.44713999999999998</v>
      </c>
      <c r="CF45">
        <v>7</v>
      </c>
      <c r="CG45">
        <v>0.19979</v>
      </c>
      <c r="CH45">
        <v>15</v>
      </c>
      <c r="CI45">
        <v>0.43891999999999998</v>
      </c>
      <c r="CJ45">
        <v>7</v>
      </c>
      <c r="CK45">
        <v>1.3191999999999999</v>
      </c>
      <c r="CL45">
        <v>2</v>
      </c>
      <c r="CM45">
        <v>2.5686E-2</v>
      </c>
      <c r="CN45">
        <v>24</v>
      </c>
      <c r="CO45">
        <v>0.17799999999999999</v>
      </c>
      <c r="CP45">
        <v>4</v>
      </c>
      <c r="CQ45">
        <v>0.1847</v>
      </c>
      <c r="CR45">
        <v>7</v>
      </c>
      <c r="CS45">
        <v>0.83567999999999998</v>
      </c>
      <c r="CT45">
        <v>2</v>
      </c>
      <c r="CU45">
        <v>0.28899000000000002</v>
      </c>
      <c r="CV45">
        <v>11</v>
      </c>
      <c r="CW45">
        <v>1.2769999999999999</v>
      </c>
      <c r="CX45">
        <v>2</v>
      </c>
      <c r="CY45">
        <v>0.14768000000000001</v>
      </c>
      <c r="CZ45">
        <v>12</v>
      </c>
      <c r="DA45">
        <v>0</v>
      </c>
      <c r="DB45">
        <v>999</v>
      </c>
      <c r="DC45">
        <v>0.65258000000000005</v>
      </c>
      <c r="DD45">
        <v>3</v>
      </c>
      <c r="DE45">
        <v>0.13177</v>
      </c>
      <c r="DF45">
        <v>15</v>
      </c>
      <c r="DG45">
        <v>0.20369000000000001</v>
      </c>
      <c r="DH45">
        <v>2</v>
      </c>
      <c r="DI45">
        <v>1.4272</v>
      </c>
      <c r="DJ45">
        <v>2</v>
      </c>
      <c r="DK45">
        <v>1</v>
      </c>
      <c r="DL45">
        <v>1</v>
      </c>
      <c r="DM45">
        <v>1.7605999999999999</v>
      </c>
      <c r="DN45">
        <v>3</v>
      </c>
      <c r="DO45">
        <v>0.37380000000000002</v>
      </c>
      <c r="DP45">
        <v>30</v>
      </c>
      <c r="DQ45">
        <v>0</v>
      </c>
      <c r="DR45">
        <v>999</v>
      </c>
      <c r="DS45">
        <v>0.18615000000000001</v>
      </c>
      <c r="DT45">
        <v>22</v>
      </c>
      <c r="DU45">
        <v>0.94366000000000005</v>
      </c>
      <c r="DV45">
        <v>7</v>
      </c>
      <c r="DW45">
        <v>4.4301E-2</v>
      </c>
      <c r="DX45">
        <v>74</v>
      </c>
      <c r="DY45">
        <v>0.53051999999999999</v>
      </c>
      <c r="DZ45">
        <v>18</v>
      </c>
      <c r="EA45">
        <v>0.28349999999999997</v>
      </c>
      <c r="EB45">
        <v>21</v>
      </c>
      <c r="EC45">
        <v>0.70891999999999999</v>
      </c>
      <c r="ED45">
        <v>13</v>
      </c>
      <c r="EE45">
        <v>0.92488000000000004</v>
      </c>
      <c r="EF45">
        <v>14</v>
      </c>
      <c r="EG45">
        <v>0.37380000000000002</v>
      </c>
      <c r="EH45">
        <v>30</v>
      </c>
      <c r="EI45">
        <v>1.3662000000000001</v>
      </c>
      <c r="EJ45">
        <v>9</v>
      </c>
      <c r="EK45">
        <v>1.1315</v>
      </c>
      <c r="EL45">
        <v>4</v>
      </c>
      <c r="EM45">
        <v>0.57277</v>
      </c>
      <c r="EN45">
        <v>17</v>
      </c>
    </row>
    <row r="46" spans="1:144" s="3" customFormat="1">
      <c r="A46" s="3" t="s">
        <v>116</v>
      </c>
      <c r="C46" s="4">
        <v>269.69200000000001</v>
      </c>
      <c r="D46" s="3">
        <v>20</v>
      </c>
      <c r="E46" s="3">
        <v>808.20899999999995</v>
      </c>
      <c r="F46" s="3">
        <v>13</v>
      </c>
      <c r="G46" s="3">
        <v>835.09799999999996</v>
      </c>
      <c r="H46" s="3">
        <v>9</v>
      </c>
      <c r="I46" s="3">
        <v>1210</v>
      </c>
      <c r="J46" s="3">
        <v>7</v>
      </c>
      <c r="K46" s="3">
        <v>812.76499999999999</v>
      </c>
      <c r="L46" s="3">
        <v>10</v>
      </c>
      <c r="M46" s="3">
        <v>782.18799999999999</v>
      </c>
      <c r="N46" s="3">
        <v>11</v>
      </c>
      <c r="O46" s="3">
        <v>914.49099999999999</v>
      </c>
      <c r="P46" s="3">
        <v>9</v>
      </c>
      <c r="Q46" s="3">
        <v>2670</v>
      </c>
      <c r="R46" s="3">
        <v>3</v>
      </c>
      <c r="S46" s="3">
        <v>128.08099999999999</v>
      </c>
      <c r="T46" s="3">
        <v>30</v>
      </c>
      <c r="U46" s="3">
        <v>257.75400000000002</v>
      </c>
      <c r="V46" s="3">
        <v>16</v>
      </c>
      <c r="W46" s="3">
        <v>446.88400000000001</v>
      </c>
      <c r="X46" s="3">
        <v>7</v>
      </c>
      <c r="Y46" s="3">
        <v>1950</v>
      </c>
      <c r="Z46" s="3">
        <v>3</v>
      </c>
      <c r="AA46" s="3">
        <v>555.38099999999997</v>
      </c>
      <c r="AB46" s="3">
        <v>13</v>
      </c>
      <c r="AC46" s="3">
        <v>2600</v>
      </c>
      <c r="AD46" s="3">
        <v>2</v>
      </c>
      <c r="AE46" s="3">
        <v>324.20299999999997</v>
      </c>
      <c r="AF46" s="3">
        <v>14</v>
      </c>
      <c r="AG46" s="3">
        <v>8.157</v>
      </c>
      <c r="AH46" s="3">
        <v>138</v>
      </c>
      <c r="AI46" s="3">
        <v>1260</v>
      </c>
      <c r="AJ46" s="3">
        <v>4</v>
      </c>
      <c r="AK46" s="3">
        <v>220.50399999999999</v>
      </c>
      <c r="AL46" s="3">
        <v>24</v>
      </c>
      <c r="AM46" s="3">
        <v>385.83600000000001</v>
      </c>
      <c r="AN46" s="3">
        <v>3</v>
      </c>
      <c r="AO46" s="3">
        <v>2930</v>
      </c>
      <c r="AP46" s="3">
        <v>2</v>
      </c>
      <c r="AQ46" s="3">
        <v>2050</v>
      </c>
      <c r="AR46" s="3">
        <v>2</v>
      </c>
      <c r="AS46" s="3">
        <v>3590</v>
      </c>
      <c r="AT46" s="3">
        <v>3</v>
      </c>
      <c r="AU46" s="3">
        <v>363.38400000000001</v>
      </c>
      <c r="AV46" s="3">
        <v>53</v>
      </c>
      <c r="AW46" s="3">
        <v>0</v>
      </c>
      <c r="AX46" s="3">
        <v>999</v>
      </c>
      <c r="AY46" s="3">
        <v>228.553</v>
      </c>
      <c r="AZ46" s="3">
        <v>31</v>
      </c>
      <c r="BA46" s="3">
        <v>2430</v>
      </c>
      <c r="BB46" s="3">
        <v>7</v>
      </c>
      <c r="BC46" s="3">
        <v>39.316000000000003</v>
      </c>
      <c r="BD46" s="3">
        <v>147</v>
      </c>
      <c r="BE46" s="3">
        <v>1760</v>
      </c>
      <c r="BF46" s="3">
        <v>17</v>
      </c>
      <c r="BG46" s="3">
        <v>548.04499999999996</v>
      </c>
      <c r="BH46" s="3">
        <v>25</v>
      </c>
      <c r="BI46" s="3">
        <v>1890</v>
      </c>
      <c r="BJ46" s="3">
        <v>15</v>
      </c>
      <c r="BK46" s="3">
        <v>1510</v>
      </c>
      <c r="BL46" s="3">
        <v>19</v>
      </c>
      <c r="BM46" s="3">
        <v>363.38400000000001</v>
      </c>
      <c r="BN46" s="3">
        <v>53</v>
      </c>
      <c r="BO46" s="3">
        <v>2800</v>
      </c>
      <c r="BP46" s="3">
        <v>12</v>
      </c>
      <c r="BQ46" s="3">
        <v>2660</v>
      </c>
      <c r="BR46" s="3">
        <v>6</v>
      </c>
      <c r="BS46" s="3">
        <v>1800</v>
      </c>
      <c r="BT46" s="3">
        <v>16</v>
      </c>
      <c r="BV46" t="s">
        <v>116</v>
      </c>
      <c r="BW46">
        <v>0.13156000000000001</v>
      </c>
      <c r="BX46">
        <v>20</v>
      </c>
      <c r="BY46">
        <v>0.39424999999999999</v>
      </c>
      <c r="BZ46">
        <v>13</v>
      </c>
      <c r="CA46">
        <v>0.40736</v>
      </c>
      <c r="CB46">
        <v>9</v>
      </c>
      <c r="CC46">
        <v>0.59023999999999999</v>
      </c>
      <c r="CD46">
        <v>7</v>
      </c>
      <c r="CE46">
        <v>0.39646999999999999</v>
      </c>
      <c r="CF46">
        <v>10</v>
      </c>
      <c r="CG46">
        <v>0.38156000000000001</v>
      </c>
      <c r="CH46">
        <v>11</v>
      </c>
      <c r="CI46">
        <v>0.44608999999999999</v>
      </c>
      <c r="CJ46">
        <v>9</v>
      </c>
      <c r="CK46">
        <v>1.3024</v>
      </c>
      <c r="CL46">
        <v>3</v>
      </c>
      <c r="CM46">
        <v>6.2479E-2</v>
      </c>
      <c r="CN46">
        <v>30</v>
      </c>
      <c r="CO46">
        <v>0.12573000000000001</v>
      </c>
      <c r="CP46">
        <v>16</v>
      </c>
      <c r="CQ46">
        <v>0.21798999999999999</v>
      </c>
      <c r="CR46">
        <v>7</v>
      </c>
      <c r="CS46">
        <v>0.95121999999999995</v>
      </c>
      <c r="CT46">
        <v>3</v>
      </c>
      <c r="CU46">
        <v>0.27091999999999999</v>
      </c>
      <c r="CV46">
        <v>13</v>
      </c>
      <c r="CW46">
        <v>1.2683</v>
      </c>
      <c r="CX46">
        <v>2</v>
      </c>
      <c r="CY46">
        <v>0.15815000000000001</v>
      </c>
      <c r="CZ46">
        <v>14</v>
      </c>
      <c r="DA46">
        <v>3.9789999999999999E-3</v>
      </c>
      <c r="DB46">
        <v>138</v>
      </c>
      <c r="DC46">
        <v>0.61463000000000001</v>
      </c>
      <c r="DD46">
        <v>4</v>
      </c>
      <c r="DE46">
        <v>0.10756</v>
      </c>
      <c r="DF46">
        <v>24</v>
      </c>
      <c r="DG46">
        <v>0.18820999999999999</v>
      </c>
      <c r="DH46">
        <v>3</v>
      </c>
      <c r="DI46">
        <v>1.4293</v>
      </c>
      <c r="DJ46">
        <v>2</v>
      </c>
      <c r="DK46">
        <v>1</v>
      </c>
      <c r="DL46">
        <v>2</v>
      </c>
      <c r="DM46">
        <v>1.7512000000000001</v>
      </c>
      <c r="DN46">
        <v>3</v>
      </c>
      <c r="DO46">
        <v>0.17726</v>
      </c>
      <c r="DP46">
        <v>53</v>
      </c>
      <c r="DQ46">
        <v>0</v>
      </c>
      <c r="DR46">
        <v>999</v>
      </c>
      <c r="DS46">
        <v>0.11149000000000001</v>
      </c>
      <c r="DT46">
        <v>31</v>
      </c>
      <c r="DU46">
        <v>1.1854</v>
      </c>
      <c r="DV46">
        <v>7</v>
      </c>
      <c r="DW46">
        <v>1.9179000000000002E-2</v>
      </c>
      <c r="DX46">
        <v>147</v>
      </c>
      <c r="DY46">
        <v>0.85853999999999997</v>
      </c>
      <c r="DZ46">
        <v>17</v>
      </c>
      <c r="EA46">
        <v>0.26734000000000002</v>
      </c>
      <c r="EB46">
        <v>25</v>
      </c>
      <c r="EC46">
        <v>0.92195000000000005</v>
      </c>
      <c r="ED46">
        <v>15</v>
      </c>
      <c r="EE46">
        <v>0.73658999999999997</v>
      </c>
      <c r="EF46">
        <v>19</v>
      </c>
      <c r="EG46">
        <v>0.17726</v>
      </c>
      <c r="EH46">
        <v>53</v>
      </c>
      <c r="EI46">
        <v>1.3658999999999999</v>
      </c>
      <c r="EJ46">
        <v>12</v>
      </c>
      <c r="EK46">
        <v>1.2976000000000001</v>
      </c>
      <c r="EL46">
        <v>6</v>
      </c>
      <c r="EM46">
        <v>0.87805</v>
      </c>
      <c r="EN46">
        <v>16</v>
      </c>
    </row>
    <row r="47" spans="1:144" s="3" customFormat="1">
      <c r="A47" s="3" t="s">
        <v>117</v>
      </c>
      <c r="C47" s="4">
        <v>255.58099999999999</v>
      </c>
      <c r="D47" s="3">
        <v>19</v>
      </c>
      <c r="E47" s="3">
        <v>613.21199999999999</v>
      </c>
      <c r="F47" s="3">
        <v>15</v>
      </c>
      <c r="G47" s="3">
        <v>828.58500000000004</v>
      </c>
      <c r="H47" s="3">
        <v>8</v>
      </c>
      <c r="I47" s="3">
        <v>1220</v>
      </c>
      <c r="J47" s="3">
        <v>6</v>
      </c>
      <c r="K47" s="3">
        <v>633.94299999999998</v>
      </c>
      <c r="L47" s="3">
        <v>11</v>
      </c>
      <c r="M47" s="3">
        <v>613.08799999999997</v>
      </c>
      <c r="N47" s="3">
        <v>11</v>
      </c>
      <c r="O47" s="3">
        <v>994.50199999999995</v>
      </c>
      <c r="P47" s="3">
        <v>7</v>
      </c>
      <c r="Q47" s="3">
        <v>2400</v>
      </c>
      <c r="R47" s="3">
        <v>3</v>
      </c>
      <c r="S47" s="3">
        <v>67.296999999999997</v>
      </c>
      <c r="T47" s="3">
        <v>15</v>
      </c>
      <c r="U47" s="3">
        <v>300.48099999999999</v>
      </c>
      <c r="V47" s="3">
        <v>4</v>
      </c>
      <c r="W47" s="3">
        <v>418.733</v>
      </c>
      <c r="X47" s="3">
        <v>6</v>
      </c>
      <c r="Y47" s="3">
        <v>1680</v>
      </c>
      <c r="Z47" s="3">
        <v>3</v>
      </c>
      <c r="AA47" s="3">
        <v>432.24900000000002</v>
      </c>
      <c r="AB47" s="3">
        <v>13</v>
      </c>
      <c r="AC47" s="3">
        <v>2350</v>
      </c>
      <c r="AD47" s="3">
        <v>2</v>
      </c>
      <c r="AE47" s="3">
        <v>314.18299999999999</v>
      </c>
      <c r="AF47" s="3">
        <v>12</v>
      </c>
      <c r="AG47" s="3">
        <v>0.53</v>
      </c>
      <c r="AH47" s="3">
        <v>999</v>
      </c>
      <c r="AI47" s="3">
        <v>1340</v>
      </c>
      <c r="AJ47" s="3">
        <v>3</v>
      </c>
      <c r="AK47" s="3">
        <v>254.14599999999999</v>
      </c>
      <c r="AL47" s="3">
        <v>17</v>
      </c>
      <c r="AM47" s="3">
        <v>367.77800000000002</v>
      </c>
      <c r="AN47" s="3">
        <v>3</v>
      </c>
      <c r="AO47" s="3">
        <v>2670</v>
      </c>
      <c r="AP47" s="3">
        <v>2</v>
      </c>
      <c r="AQ47" s="3">
        <v>2050</v>
      </c>
      <c r="AR47" s="3">
        <v>2</v>
      </c>
      <c r="AS47" s="3">
        <v>3400</v>
      </c>
      <c r="AT47" s="3">
        <v>3</v>
      </c>
      <c r="AU47" s="3">
        <v>371.84</v>
      </c>
      <c r="AV47" s="3">
        <v>48</v>
      </c>
      <c r="AW47" s="3">
        <v>0</v>
      </c>
      <c r="AX47" s="3">
        <v>999</v>
      </c>
      <c r="AY47" s="3">
        <v>257.81599999999997</v>
      </c>
      <c r="AZ47" s="3">
        <v>35</v>
      </c>
      <c r="BA47" s="3">
        <v>2110</v>
      </c>
      <c r="BB47" s="3">
        <v>8</v>
      </c>
      <c r="BC47" s="3">
        <v>69.546000000000006</v>
      </c>
      <c r="BD47" s="3">
        <v>108</v>
      </c>
      <c r="BE47" s="3">
        <v>2150</v>
      </c>
      <c r="BF47" s="3">
        <v>13</v>
      </c>
      <c r="BG47" s="3">
        <v>844.31799999999998</v>
      </c>
      <c r="BH47" s="3">
        <v>19</v>
      </c>
      <c r="BI47" s="3">
        <v>1670</v>
      </c>
      <c r="BJ47" s="3">
        <v>12</v>
      </c>
      <c r="BK47" s="3">
        <v>1650</v>
      </c>
      <c r="BL47" s="3">
        <v>15</v>
      </c>
      <c r="BM47" s="3">
        <v>371.84</v>
      </c>
      <c r="BN47" s="3">
        <v>48</v>
      </c>
      <c r="BO47" s="3">
        <v>2880</v>
      </c>
      <c r="BP47" s="3">
        <v>10</v>
      </c>
      <c r="BQ47" s="3">
        <v>2370</v>
      </c>
      <c r="BR47" s="3">
        <v>6</v>
      </c>
      <c r="BS47" s="3">
        <v>2220</v>
      </c>
      <c r="BT47" s="3">
        <v>13</v>
      </c>
      <c r="BV47" t="s">
        <v>117</v>
      </c>
      <c r="BW47">
        <v>0.12467</v>
      </c>
      <c r="BX47">
        <v>19</v>
      </c>
      <c r="BY47">
        <v>0.29913000000000001</v>
      </c>
      <c r="BZ47">
        <v>15</v>
      </c>
      <c r="CA47">
        <v>0.40418999999999999</v>
      </c>
      <c r="CB47">
        <v>8</v>
      </c>
      <c r="CC47">
        <v>0.59511999999999998</v>
      </c>
      <c r="CD47">
        <v>6</v>
      </c>
      <c r="CE47">
        <v>0.30924000000000001</v>
      </c>
      <c r="CF47">
        <v>11</v>
      </c>
      <c r="CG47">
        <v>0.29907</v>
      </c>
      <c r="CH47">
        <v>11</v>
      </c>
      <c r="CI47">
        <v>0.48512</v>
      </c>
      <c r="CJ47">
        <v>7</v>
      </c>
      <c r="CK47">
        <v>1.1707000000000001</v>
      </c>
      <c r="CL47">
        <v>3</v>
      </c>
      <c r="CM47">
        <v>3.2828000000000003E-2</v>
      </c>
      <c r="CN47">
        <v>15</v>
      </c>
      <c r="CO47">
        <v>0.14657999999999999</v>
      </c>
      <c r="CP47">
        <v>4</v>
      </c>
      <c r="CQ47">
        <v>0.20426</v>
      </c>
      <c r="CR47">
        <v>6</v>
      </c>
      <c r="CS47">
        <v>0.81950999999999996</v>
      </c>
      <c r="CT47">
        <v>3</v>
      </c>
      <c r="CU47">
        <v>0.21085000000000001</v>
      </c>
      <c r="CV47">
        <v>13</v>
      </c>
      <c r="CW47">
        <v>1.1463000000000001</v>
      </c>
      <c r="CX47">
        <v>2</v>
      </c>
      <c r="CY47">
        <v>0.15326000000000001</v>
      </c>
      <c r="CZ47">
        <v>12</v>
      </c>
      <c r="DA47">
        <v>2.5853999999999997E-4</v>
      </c>
      <c r="DB47">
        <v>999</v>
      </c>
      <c r="DC47">
        <v>0.65366000000000002</v>
      </c>
      <c r="DD47">
        <v>3</v>
      </c>
      <c r="DE47">
        <v>0.12397</v>
      </c>
      <c r="DF47">
        <v>17</v>
      </c>
      <c r="DG47">
        <v>0.1794</v>
      </c>
      <c r="DH47">
        <v>3</v>
      </c>
      <c r="DI47">
        <v>1.3024</v>
      </c>
      <c r="DJ47">
        <v>2</v>
      </c>
      <c r="DK47">
        <v>1</v>
      </c>
      <c r="DL47">
        <v>2</v>
      </c>
      <c r="DM47">
        <v>1.6585000000000001</v>
      </c>
      <c r="DN47">
        <v>3</v>
      </c>
      <c r="DO47">
        <v>0.18139</v>
      </c>
      <c r="DP47">
        <v>48</v>
      </c>
      <c r="DQ47">
        <v>0</v>
      </c>
      <c r="DR47">
        <v>999</v>
      </c>
      <c r="DS47">
        <v>0.12576000000000001</v>
      </c>
      <c r="DT47">
        <v>35</v>
      </c>
      <c r="DU47">
        <v>1.0293000000000001</v>
      </c>
      <c r="DV47">
        <v>8</v>
      </c>
      <c r="DW47">
        <v>3.3924999999999997E-2</v>
      </c>
      <c r="DX47">
        <v>108</v>
      </c>
      <c r="DY47">
        <v>1.0488</v>
      </c>
      <c r="DZ47">
        <v>13</v>
      </c>
      <c r="EA47">
        <v>0.41186</v>
      </c>
      <c r="EB47">
        <v>19</v>
      </c>
      <c r="EC47">
        <v>0.81462999999999997</v>
      </c>
      <c r="ED47">
        <v>12</v>
      </c>
      <c r="EE47">
        <v>0.80488000000000004</v>
      </c>
      <c r="EF47">
        <v>15</v>
      </c>
      <c r="EG47">
        <v>0.18139</v>
      </c>
      <c r="EH47">
        <v>48</v>
      </c>
      <c r="EI47">
        <v>1.4049</v>
      </c>
      <c r="EJ47">
        <v>10</v>
      </c>
      <c r="EK47">
        <v>1.1560999999999999</v>
      </c>
      <c r="EL47">
        <v>6</v>
      </c>
      <c r="EM47">
        <v>1.0829</v>
      </c>
      <c r="EN47">
        <v>13</v>
      </c>
    </row>
    <row r="48" spans="1:144" s="3" customFormat="1">
      <c r="A48" s="3" t="s">
        <v>118</v>
      </c>
      <c r="C48" s="4">
        <v>217.547</v>
      </c>
      <c r="D48" s="3">
        <v>25</v>
      </c>
      <c r="E48" s="3">
        <v>1040</v>
      </c>
      <c r="F48" s="3">
        <v>10</v>
      </c>
      <c r="G48" s="3">
        <v>747.71199999999999</v>
      </c>
      <c r="H48" s="3">
        <v>11</v>
      </c>
      <c r="I48" s="3">
        <v>1540</v>
      </c>
      <c r="J48" s="3">
        <v>6</v>
      </c>
      <c r="K48" s="3">
        <v>1080</v>
      </c>
      <c r="L48" s="3">
        <v>8</v>
      </c>
      <c r="M48" s="3">
        <v>480.01499999999999</v>
      </c>
      <c r="N48" s="3">
        <v>16</v>
      </c>
      <c r="O48" s="3">
        <v>1150</v>
      </c>
      <c r="P48" s="3">
        <v>7</v>
      </c>
      <c r="Q48" s="3">
        <v>2820</v>
      </c>
      <c r="R48" s="3">
        <v>3</v>
      </c>
      <c r="S48" s="3">
        <v>90.9</v>
      </c>
      <c r="T48" s="3">
        <v>20</v>
      </c>
      <c r="U48" s="3">
        <v>354.86</v>
      </c>
      <c r="V48" s="3">
        <v>6</v>
      </c>
      <c r="W48" s="3">
        <v>389.97500000000002</v>
      </c>
      <c r="X48" s="3">
        <v>8</v>
      </c>
      <c r="Y48" s="3">
        <v>1790</v>
      </c>
      <c r="Z48" s="3">
        <v>3</v>
      </c>
      <c r="AA48" s="3">
        <v>406.80599999999998</v>
      </c>
      <c r="AB48" s="3">
        <v>17</v>
      </c>
      <c r="AC48" s="3">
        <v>2940</v>
      </c>
      <c r="AD48" s="3">
        <v>2</v>
      </c>
      <c r="AE48" s="3">
        <v>378.45299999999997</v>
      </c>
      <c r="AF48" s="3">
        <v>12</v>
      </c>
      <c r="AG48" s="3">
        <v>0</v>
      </c>
      <c r="AH48" s="3">
        <v>999</v>
      </c>
      <c r="AI48" s="3">
        <v>1340</v>
      </c>
      <c r="AJ48" s="3">
        <v>4</v>
      </c>
      <c r="AK48" s="3">
        <v>267.36399999999998</v>
      </c>
      <c r="AL48" s="3">
        <v>20</v>
      </c>
      <c r="AM48" s="3">
        <v>445.75900000000001</v>
      </c>
      <c r="AN48" s="3">
        <v>2</v>
      </c>
      <c r="AO48" s="3">
        <v>3320</v>
      </c>
      <c r="AP48" s="3">
        <v>2</v>
      </c>
      <c r="AQ48" s="3">
        <v>2290</v>
      </c>
      <c r="AR48" s="3">
        <v>2</v>
      </c>
      <c r="AS48" s="3">
        <v>3970</v>
      </c>
      <c r="AT48" s="3">
        <v>3</v>
      </c>
      <c r="AU48" s="3">
        <v>644.15200000000004</v>
      </c>
      <c r="AV48" s="3">
        <v>38</v>
      </c>
      <c r="AW48" s="3">
        <v>0</v>
      </c>
      <c r="AX48" s="3">
        <v>999</v>
      </c>
      <c r="AY48" s="3">
        <v>414.12599999999998</v>
      </c>
      <c r="AZ48" s="3">
        <v>30</v>
      </c>
      <c r="BA48" s="3">
        <v>2380</v>
      </c>
      <c r="BB48" s="3">
        <v>8</v>
      </c>
      <c r="BC48" s="3">
        <v>89.010999999999996</v>
      </c>
      <c r="BD48" s="3">
        <v>101</v>
      </c>
      <c r="BE48" s="3">
        <v>2040</v>
      </c>
      <c r="BF48" s="3">
        <v>14</v>
      </c>
      <c r="BG48" s="3">
        <v>960.73800000000006</v>
      </c>
      <c r="BH48" s="3">
        <v>19</v>
      </c>
      <c r="BI48" s="3">
        <v>2050</v>
      </c>
      <c r="BJ48" s="3">
        <v>11</v>
      </c>
      <c r="BK48" s="3">
        <v>2380</v>
      </c>
      <c r="BL48" s="3">
        <v>12</v>
      </c>
      <c r="BM48" s="3">
        <v>644.15200000000004</v>
      </c>
      <c r="BN48" s="3">
        <v>38</v>
      </c>
      <c r="BO48" s="3">
        <v>3660</v>
      </c>
      <c r="BP48" s="3">
        <v>8</v>
      </c>
      <c r="BQ48" s="3">
        <v>2800</v>
      </c>
      <c r="BR48" s="3">
        <v>5</v>
      </c>
      <c r="BS48" s="3">
        <v>2130</v>
      </c>
      <c r="BT48" s="3">
        <v>13</v>
      </c>
      <c r="BV48" t="s">
        <v>118</v>
      </c>
      <c r="BW48">
        <v>9.4999E-2</v>
      </c>
      <c r="BX48">
        <v>25</v>
      </c>
      <c r="BY48">
        <v>0.45415</v>
      </c>
      <c r="BZ48">
        <v>10</v>
      </c>
      <c r="CA48">
        <v>0.32651000000000002</v>
      </c>
      <c r="CB48">
        <v>11</v>
      </c>
      <c r="CC48">
        <v>0.67249000000000003</v>
      </c>
      <c r="CD48">
        <v>6</v>
      </c>
      <c r="CE48">
        <v>0.47161999999999998</v>
      </c>
      <c r="CF48">
        <v>8</v>
      </c>
      <c r="CG48">
        <v>0.20960999999999999</v>
      </c>
      <c r="CH48">
        <v>16</v>
      </c>
      <c r="CI48">
        <v>0.50217999999999996</v>
      </c>
      <c r="CJ48">
        <v>7</v>
      </c>
      <c r="CK48">
        <v>1.2314000000000001</v>
      </c>
      <c r="CL48">
        <v>3</v>
      </c>
      <c r="CM48">
        <v>3.9694E-2</v>
      </c>
      <c r="CN48">
        <v>20</v>
      </c>
      <c r="CO48">
        <v>0.15495999999999999</v>
      </c>
      <c r="CP48">
        <v>6</v>
      </c>
      <c r="CQ48">
        <v>0.17029</v>
      </c>
      <c r="CR48">
        <v>8</v>
      </c>
      <c r="CS48">
        <v>0.78166000000000002</v>
      </c>
      <c r="CT48">
        <v>3</v>
      </c>
      <c r="CU48">
        <v>0.17763999999999999</v>
      </c>
      <c r="CV48">
        <v>17</v>
      </c>
      <c r="CW48">
        <v>1.2838000000000001</v>
      </c>
      <c r="CX48">
        <v>2</v>
      </c>
      <c r="CY48">
        <v>0.16525999999999999</v>
      </c>
      <c r="CZ48">
        <v>12</v>
      </c>
      <c r="DA48">
        <v>0</v>
      </c>
      <c r="DB48">
        <v>999</v>
      </c>
      <c r="DC48">
        <v>0.58514999999999995</v>
      </c>
      <c r="DD48">
        <v>4</v>
      </c>
      <c r="DE48">
        <v>0.11675000000000001</v>
      </c>
      <c r="DF48">
        <v>20</v>
      </c>
      <c r="DG48">
        <v>0.19464999999999999</v>
      </c>
      <c r="DH48">
        <v>2</v>
      </c>
      <c r="DI48">
        <v>1.4498</v>
      </c>
      <c r="DJ48">
        <v>2</v>
      </c>
      <c r="DK48">
        <v>1</v>
      </c>
      <c r="DL48">
        <v>2</v>
      </c>
      <c r="DM48">
        <v>1.7336</v>
      </c>
      <c r="DN48">
        <v>3</v>
      </c>
      <c r="DO48">
        <v>0.28128999999999998</v>
      </c>
      <c r="DP48">
        <v>38</v>
      </c>
      <c r="DQ48">
        <v>0</v>
      </c>
      <c r="DR48">
        <v>999</v>
      </c>
      <c r="DS48">
        <v>0.18084</v>
      </c>
      <c r="DT48">
        <v>30</v>
      </c>
      <c r="DU48">
        <v>1.0392999999999999</v>
      </c>
      <c r="DV48">
        <v>8</v>
      </c>
      <c r="DW48">
        <v>3.8869000000000001E-2</v>
      </c>
      <c r="DX48">
        <v>101</v>
      </c>
      <c r="DY48">
        <v>0.89083000000000001</v>
      </c>
      <c r="DZ48">
        <v>14</v>
      </c>
      <c r="EA48">
        <v>0.41954000000000002</v>
      </c>
      <c r="EB48">
        <v>19</v>
      </c>
      <c r="EC48">
        <v>0.8952</v>
      </c>
      <c r="ED48">
        <v>11</v>
      </c>
      <c r="EE48">
        <v>1.0392999999999999</v>
      </c>
      <c r="EF48">
        <v>12</v>
      </c>
      <c r="EG48">
        <v>0.28128999999999998</v>
      </c>
      <c r="EH48">
        <v>38</v>
      </c>
      <c r="EI48">
        <v>1.5983000000000001</v>
      </c>
      <c r="EJ48">
        <v>8</v>
      </c>
      <c r="EK48">
        <v>1.2226999999999999</v>
      </c>
      <c r="EL48">
        <v>5</v>
      </c>
      <c r="EM48">
        <v>0.93013000000000001</v>
      </c>
      <c r="EN48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3"/>
  <sheetViews>
    <sheetView tabSelected="1" workbookViewId="0">
      <selection sqref="A1:XFD1048576"/>
    </sheetView>
  </sheetViews>
  <sheetFormatPr defaultRowHeight="15"/>
  <cols>
    <col min="3" max="3" width="20.85546875" bestFit="1" customWidth="1"/>
    <col min="4" max="4" width="15.140625" bestFit="1" customWidth="1"/>
    <col min="25" max="25" width="9.140625" style="39"/>
    <col min="53" max="53" width="17.5703125" bestFit="1" customWidth="1"/>
    <col min="54" max="54" width="18.28515625" bestFit="1" customWidth="1"/>
    <col min="55" max="55" width="23.28515625" bestFit="1" customWidth="1"/>
    <col min="56" max="56" width="12" bestFit="1" customWidth="1"/>
    <col min="59" max="59" width="12.7109375" bestFit="1" customWidth="1"/>
    <col min="60" max="63" width="12.7109375" customWidth="1"/>
    <col min="68" max="68" width="13.5703125" bestFit="1" customWidth="1"/>
    <col min="69" max="69" width="11.7109375" bestFit="1" customWidth="1"/>
  </cols>
  <sheetData>
    <row r="1" spans="1:82" ht="15.75" thickBot="1">
      <c r="A1" s="29" t="s">
        <v>154</v>
      </c>
      <c r="B1" t="s">
        <v>155</v>
      </c>
      <c r="C1" t="s">
        <v>156</v>
      </c>
      <c r="D1" t="s">
        <v>157</v>
      </c>
      <c r="E1" s="30" t="s">
        <v>158</v>
      </c>
      <c r="F1" s="30" t="s">
        <v>159</v>
      </c>
      <c r="G1" s="30" t="s">
        <v>160</v>
      </c>
      <c r="H1" s="30" t="s">
        <v>161</v>
      </c>
      <c r="I1" s="30" t="s">
        <v>162</v>
      </c>
      <c r="J1" s="30" t="s">
        <v>163</v>
      </c>
      <c r="K1" s="30" t="s">
        <v>164</v>
      </c>
      <c r="L1" s="30" t="s">
        <v>165</v>
      </c>
      <c r="M1" s="30" t="s">
        <v>166</v>
      </c>
      <c r="N1" s="30" t="s">
        <v>167</v>
      </c>
      <c r="O1" s="30" t="s">
        <v>168</v>
      </c>
      <c r="P1" s="30" t="s">
        <v>169</v>
      </c>
      <c r="Q1" s="30" t="s">
        <v>170</v>
      </c>
      <c r="R1" s="30" t="s">
        <v>171</v>
      </c>
      <c r="S1" s="30" t="s">
        <v>172</v>
      </c>
      <c r="T1" s="30" t="s">
        <v>173</v>
      </c>
      <c r="U1" s="30" t="s">
        <v>173</v>
      </c>
      <c r="V1" s="30" t="s">
        <v>174</v>
      </c>
      <c r="W1" s="30" t="s">
        <v>175</v>
      </c>
      <c r="X1" s="30" t="s">
        <v>176</v>
      </c>
      <c r="Y1" s="31" t="s">
        <v>177</v>
      </c>
      <c r="Z1" s="30" t="s">
        <v>178</v>
      </c>
      <c r="AA1" s="30" t="s">
        <v>179</v>
      </c>
      <c r="AB1" s="30" t="s">
        <v>180</v>
      </c>
      <c r="AC1" s="30" t="s">
        <v>181</v>
      </c>
      <c r="AD1" s="30" t="s">
        <v>182</v>
      </c>
      <c r="AE1" s="30" t="s">
        <v>183</v>
      </c>
      <c r="AF1" s="30" t="s">
        <v>184</v>
      </c>
      <c r="AG1" s="30" t="s">
        <v>185</v>
      </c>
      <c r="AH1" s="30" t="s">
        <v>186</v>
      </c>
      <c r="AI1" s="30" t="s">
        <v>187</v>
      </c>
      <c r="AJ1" s="30" t="s">
        <v>188</v>
      </c>
      <c r="AK1" s="30" t="s">
        <v>189</v>
      </c>
      <c r="AL1" s="30" t="s">
        <v>190</v>
      </c>
      <c r="AM1" s="30" t="s">
        <v>191</v>
      </c>
      <c r="AN1" s="30" t="s">
        <v>192</v>
      </c>
      <c r="AO1" s="30" t="s">
        <v>193</v>
      </c>
      <c r="AP1" s="30" t="s">
        <v>194</v>
      </c>
      <c r="AQ1" s="30" t="s">
        <v>195</v>
      </c>
      <c r="AR1" s="30" t="s">
        <v>196</v>
      </c>
      <c r="AS1" s="30" t="s">
        <v>197</v>
      </c>
      <c r="AT1" s="30" t="s">
        <v>198</v>
      </c>
      <c r="AU1" s="30" t="s">
        <v>199</v>
      </c>
      <c r="AV1" s="30" t="s">
        <v>200</v>
      </c>
      <c r="AW1" s="30" t="s">
        <v>201</v>
      </c>
      <c r="AX1" s="30" t="s">
        <v>202</v>
      </c>
      <c r="AY1" s="30" t="s">
        <v>203</v>
      </c>
      <c r="AZ1" s="30" t="s">
        <v>204</v>
      </c>
      <c r="BA1" s="30" t="s">
        <v>205</v>
      </c>
      <c r="BB1" s="30" t="s">
        <v>206</v>
      </c>
      <c r="BC1" s="30" t="s">
        <v>207</v>
      </c>
      <c r="BD1" s="30" t="s">
        <v>208</v>
      </c>
      <c r="BE1" s="32" t="s">
        <v>209</v>
      </c>
      <c r="BF1" s="32" t="s">
        <v>210</v>
      </c>
      <c r="BG1" s="33" t="s">
        <v>211</v>
      </c>
      <c r="BH1" s="33" t="s">
        <v>212</v>
      </c>
      <c r="BI1" s="33" t="s">
        <v>213</v>
      </c>
      <c r="BJ1" s="32" t="s">
        <v>214</v>
      </c>
      <c r="BK1" s="33" t="s">
        <v>215</v>
      </c>
      <c r="BM1" s="33" t="s">
        <v>216</v>
      </c>
      <c r="BN1" s="33" t="s">
        <v>217</v>
      </c>
      <c r="BO1" s="33" t="s">
        <v>218</v>
      </c>
      <c r="BP1" s="33" t="s">
        <v>219</v>
      </c>
      <c r="BQ1" s="33" t="s">
        <v>220</v>
      </c>
      <c r="BS1" s="6" t="s">
        <v>216</v>
      </c>
      <c r="BT1" s="6" t="s">
        <v>217</v>
      </c>
      <c r="BU1" s="6" t="s">
        <v>218</v>
      </c>
      <c r="BV1" s="6" t="s">
        <v>219</v>
      </c>
      <c r="BW1" s="6" t="s">
        <v>220</v>
      </c>
      <c r="BY1" s="6" t="s">
        <v>216</v>
      </c>
      <c r="BZ1" s="6" t="s">
        <v>217</v>
      </c>
      <c r="CA1" s="6" t="s">
        <v>218</v>
      </c>
      <c r="CB1" s="6" t="s">
        <v>219</v>
      </c>
      <c r="CC1" s="6" t="s">
        <v>220</v>
      </c>
    </row>
    <row r="2" spans="1:82" ht="15.75" thickBot="1">
      <c r="A2" s="34" t="s">
        <v>221</v>
      </c>
      <c r="B2" t="s">
        <v>221</v>
      </c>
      <c r="C2">
        <v>1</v>
      </c>
      <c r="D2">
        <v>1</v>
      </c>
      <c r="E2" s="35">
        <v>12.375</v>
      </c>
      <c r="F2" s="35">
        <v>8.3828125</v>
      </c>
      <c r="G2" s="35">
        <v>3.7265625</v>
      </c>
      <c r="H2" s="35">
        <v>18.015625</v>
      </c>
      <c r="I2" s="35">
        <v>19.078125</v>
      </c>
      <c r="J2" s="35">
        <v>8.953125</v>
      </c>
      <c r="K2" s="35">
        <v>4.8671875</v>
      </c>
      <c r="L2" s="35">
        <v>22.9453125</v>
      </c>
      <c r="M2" s="35">
        <v>7.84375</v>
      </c>
      <c r="N2" s="35">
        <v>6.6875</v>
      </c>
      <c r="O2" s="35">
        <v>7.1796875</v>
      </c>
      <c r="P2" s="35">
        <v>20.9765625</v>
      </c>
      <c r="Q2" s="35">
        <v>5.8984375</v>
      </c>
      <c r="R2" s="35">
        <v>21.53125</v>
      </c>
      <c r="S2" s="35">
        <v>8.9609375</v>
      </c>
      <c r="T2" s="35">
        <v>6.65625</v>
      </c>
      <c r="U2" s="35">
        <v>0.4921875</v>
      </c>
      <c r="V2" s="35">
        <v>7.4140625</v>
      </c>
      <c r="W2" s="35">
        <v>37.390625</v>
      </c>
      <c r="X2" s="35">
        <v>24.8515625</v>
      </c>
      <c r="Y2" s="36">
        <v>4</v>
      </c>
      <c r="Z2" s="35">
        <v>2.09375</v>
      </c>
      <c r="AA2" s="35">
        <v>0.71875</v>
      </c>
      <c r="AB2" s="35">
        <v>4.6875E-2</v>
      </c>
      <c r="AC2" s="35">
        <v>6.4921875</v>
      </c>
      <c r="AD2" s="35">
        <v>1.4296875</v>
      </c>
      <c r="AE2" s="35">
        <v>24.6875</v>
      </c>
      <c r="AF2" s="35">
        <v>5.078125</v>
      </c>
      <c r="AG2" s="35">
        <v>7.390625</v>
      </c>
      <c r="AH2" s="35">
        <v>2.3828125</v>
      </c>
      <c r="AI2" s="35">
        <v>40.71875</v>
      </c>
      <c r="AJ2" s="35">
        <v>11.9609375</v>
      </c>
      <c r="AK2" s="35">
        <v>2.96875</v>
      </c>
      <c r="AL2" s="35">
        <v>16.09375</v>
      </c>
      <c r="AM2" s="35">
        <v>8.2265625</v>
      </c>
      <c r="AN2" s="35">
        <v>6.0859375</v>
      </c>
      <c r="AO2" s="35">
        <v>0.25</v>
      </c>
      <c r="AP2" s="35">
        <v>2.546875</v>
      </c>
      <c r="AQ2" s="35">
        <v>19.3515625</v>
      </c>
      <c r="AR2" s="35">
        <v>8.21875</v>
      </c>
      <c r="AS2" s="35">
        <v>8.296875</v>
      </c>
      <c r="AT2" s="35">
        <v>8.5859375</v>
      </c>
      <c r="AU2" s="35">
        <v>23.9765625</v>
      </c>
      <c r="AV2" s="35">
        <v>9.75</v>
      </c>
      <c r="AW2" s="35">
        <v>11.453125</v>
      </c>
      <c r="AX2" s="35">
        <v>3.875</v>
      </c>
      <c r="AY2" s="35">
        <v>1.5546875</v>
      </c>
      <c r="AZ2" s="35">
        <v>1.2890625</v>
      </c>
      <c r="BA2" s="35">
        <v>104.625</v>
      </c>
      <c r="BB2" s="35">
        <v>22.2265625</v>
      </c>
      <c r="BC2" s="35">
        <v>1515.7890625</v>
      </c>
      <c r="BD2" s="35">
        <v>2136.390625</v>
      </c>
      <c r="BE2">
        <f>E2+F2+G2+H2+I2+J2+K2+L2+M2+N2+O2+P2+Q2+R2+S2+T2+U2+V2+W2+X2+Y2+Z2+AA2+AB2+AC2+AD2+AE2+AF2+AG2+AH2+AI2+AJ2+AK2+AL2+AM2+AN2+AO2+AP2+AQ2+AR2+AS2+AT2+AU2+AV2+AW2+AX2+AY2+AZ2</f>
        <v>493.75</v>
      </c>
      <c r="BF2">
        <f>O2+P2+Y2+AZ2</f>
        <v>33.4453125</v>
      </c>
      <c r="BG2">
        <f>W2+X2</f>
        <v>62.2421875</v>
      </c>
      <c r="BH2">
        <f>L2</f>
        <v>22.9453125</v>
      </c>
      <c r="BI2">
        <f>M2</f>
        <v>7.84375</v>
      </c>
      <c r="BJ2">
        <f t="shared" ref="BJ2:BJ43" si="0">V2+Z2+AB2+AC2+AD2</f>
        <v>17.4765625</v>
      </c>
      <c r="BM2" s="6">
        <f t="shared" ref="BM2:BM43" si="1">BA2/BD2*D2</f>
        <v>4.8972785583160851E-2</v>
      </c>
      <c r="BN2" s="6">
        <f>BE2/BD2</f>
        <v>0.23111410161706733</v>
      </c>
      <c r="BO2" s="6">
        <f>BF2/BD2</f>
        <v>1.5655054889599136E-2</v>
      </c>
      <c r="BP2" s="6">
        <f t="shared" ref="BP2:BP43" si="2">BJ2/BD2</f>
        <v>8.1804152740091712E-3</v>
      </c>
      <c r="BQ2" s="6">
        <f>BG2/BD2</f>
        <v>2.913427290479708E-2</v>
      </c>
      <c r="BS2" s="6">
        <v>4.8972785583160851E-2</v>
      </c>
      <c r="BT2" s="6">
        <v>0.23111410161706733</v>
      </c>
      <c r="BU2" s="6">
        <v>1.5655054889599136E-2</v>
      </c>
      <c r="BV2" s="6">
        <v>8.1804152740091712E-3</v>
      </c>
      <c r="BW2" s="6">
        <v>2.913427290479708E-2</v>
      </c>
      <c r="BY2" s="6">
        <v>4.8972785583160851E-2</v>
      </c>
      <c r="BZ2" s="6">
        <v>0.23111410161706733</v>
      </c>
      <c r="CA2" s="6">
        <v>1.5655054889599136E-2</v>
      </c>
      <c r="CB2" s="6">
        <v>8.1804152740091712E-3</v>
      </c>
      <c r="CC2" s="6">
        <v>2.913427290479708E-2</v>
      </c>
    </row>
    <row r="3" spans="1:82" ht="15.75" thickBot="1">
      <c r="A3" s="34" t="s">
        <v>222</v>
      </c>
      <c r="B3" t="s">
        <v>222</v>
      </c>
      <c r="C3">
        <v>1</v>
      </c>
      <c r="D3">
        <v>1</v>
      </c>
      <c r="E3" s="35">
        <v>12.421875</v>
      </c>
      <c r="F3" s="35">
        <v>7.59375</v>
      </c>
      <c r="G3" s="35">
        <v>3.953125</v>
      </c>
      <c r="H3" s="35">
        <v>15.6328125</v>
      </c>
      <c r="I3" s="35">
        <v>16.40625</v>
      </c>
      <c r="J3" s="35">
        <v>8.578125</v>
      </c>
      <c r="K3" s="35">
        <v>4.4140625</v>
      </c>
      <c r="L3" s="35">
        <v>21.0859375</v>
      </c>
      <c r="M3" s="35">
        <v>7.296875</v>
      </c>
      <c r="N3" s="35">
        <v>6.6484375</v>
      </c>
      <c r="O3" s="35">
        <v>6.3515625</v>
      </c>
      <c r="P3" s="35">
        <v>18.078125</v>
      </c>
      <c r="Q3" s="35">
        <v>5.3359375</v>
      </c>
      <c r="R3" s="35">
        <v>17.7578125</v>
      </c>
      <c r="S3" s="35">
        <v>8.40625</v>
      </c>
      <c r="T3" s="35">
        <v>5.8359375</v>
      </c>
      <c r="U3" s="35">
        <v>0.1484375</v>
      </c>
      <c r="V3" s="35">
        <v>7.765625</v>
      </c>
      <c r="W3" s="35">
        <v>38.09375</v>
      </c>
      <c r="X3" s="35">
        <v>25.4765625</v>
      </c>
      <c r="Y3" s="36">
        <v>3.6015625</v>
      </c>
      <c r="Z3" s="35">
        <v>2.5546875</v>
      </c>
      <c r="AA3" s="35">
        <v>0.890625</v>
      </c>
      <c r="AB3" s="35">
        <v>0.140625</v>
      </c>
      <c r="AC3" s="35">
        <v>5.6953125</v>
      </c>
      <c r="AD3" s="35">
        <v>1.21875</v>
      </c>
      <c r="AE3" s="35">
        <v>21.296875</v>
      </c>
      <c r="AF3" s="35">
        <v>4.375</v>
      </c>
      <c r="AG3" s="35">
        <v>6.7265625</v>
      </c>
      <c r="AH3" s="35">
        <v>1.28125</v>
      </c>
      <c r="AI3" s="35">
        <v>36.1328125</v>
      </c>
      <c r="AJ3" s="35">
        <v>11.484375</v>
      </c>
      <c r="AK3" s="35">
        <v>2.9296875</v>
      </c>
      <c r="AL3" s="35">
        <v>16.1640625</v>
      </c>
      <c r="AM3" s="35">
        <v>7.5078125</v>
      </c>
      <c r="AN3" s="35">
        <v>5.921875</v>
      </c>
      <c r="AO3" s="35">
        <v>0.2578125</v>
      </c>
      <c r="AP3" s="35">
        <v>3.8203125</v>
      </c>
      <c r="AQ3" s="35">
        <v>17.3046875</v>
      </c>
      <c r="AR3" s="35">
        <v>7.4921875</v>
      </c>
      <c r="AS3" s="35">
        <v>6.3046875</v>
      </c>
      <c r="AT3" s="35">
        <v>8.875</v>
      </c>
      <c r="AU3" s="35">
        <v>20.359375</v>
      </c>
      <c r="AV3" s="35">
        <v>9.40625</v>
      </c>
      <c r="AW3" s="35">
        <v>10</v>
      </c>
      <c r="AX3" s="35">
        <v>4.3515625</v>
      </c>
      <c r="AY3" s="35">
        <v>1.515625</v>
      </c>
      <c r="AZ3" s="35">
        <v>1.109375</v>
      </c>
      <c r="BA3" s="35">
        <v>92.7734375</v>
      </c>
      <c r="BB3" s="35">
        <v>21.71875</v>
      </c>
      <c r="BC3" s="35">
        <v>1439.5859375</v>
      </c>
      <c r="BD3" s="35">
        <v>2010.078125</v>
      </c>
      <c r="BE3">
        <f t="shared" ref="BE3:BE43" si="3">E3+F3+G3+H3+I3+J3+K3+L3+M3+N3+O3+P3+Q3+R3+S3+T3+U3+V3+W3+X3+Y3+Z3+AA3+AB3+AC3+AD3+AE3+AF3+AG3+AH3+AI3+AJ3+AK3+AL3+AM3+AN3+AO3+AP3+AQ3+AR3+AS3+AT3+AU3+AV3+AW3+AX3+AY3+AZ3</f>
        <v>456</v>
      </c>
      <c r="BF3">
        <f t="shared" ref="BF3:BF43" si="4">O3+P3+Y3+AZ3</f>
        <v>29.140625</v>
      </c>
      <c r="BG3">
        <f t="shared" ref="BG3:BG43" si="5">W3+X3</f>
        <v>63.5703125</v>
      </c>
      <c r="BH3">
        <f t="shared" ref="BH3:BI43" si="6">L3</f>
        <v>21.0859375</v>
      </c>
      <c r="BI3">
        <f t="shared" si="6"/>
        <v>7.296875</v>
      </c>
      <c r="BJ3">
        <f t="shared" si="0"/>
        <v>17.375</v>
      </c>
      <c r="BM3" s="6">
        <f t="shared" si="1"/>
        <v>4.6154145128065607E-2</v>
      </c>
      <c r="BN3" s="6">
        <f t="shared" ref="BN3:BN43" si="7">BE3/BD3</f>
        <v>0.22685685413346807</v>
      </c>
      <c r="BO3" s="6">
        <f t="shared" ref="BO3:BO43" si="8">BF3/BD3</f>
        <v>1.4497259901278713E-2</v>
      </c>
      <c r="BP3" s="6">
        <f t="shared" si="2"/>
        <v>8.6439426328267718E-3</v>
      </c>
      <c r="BQ3" s="6">
        <f t="shared" ref="BQ3:BQ43" si="9">BG3/BD3</f>
        <v>3.1625791907963774E-2</v>
      </c>
      <c r="BS3" s="6">
        <v>4.6154145128065607E-2</v>
      </c>
      <c r="BT3" s="6">
        <v>0.22685685413346807</v>
      </c>
      <c r="BU3" s="6">
        <v>1.4497259901278713E-2</v>
      </c>
      <c r="BV3" s="6">
        <v>8.6439426328267718E-3</v>
      </c>
      <c r="BW3" s="6">
        <v>3.1625791907963774E-2</v>
      </c>
      <c r="BY3" s="6">
        <v>4.6154145128065607E-2</v>
      </c>
      <c r="BZ3" s="6">
        <v>0.22685685413346807</v>
      </c>
      <c r="CA3" s="6">
        <v>1.4497259901278713E-2</v>
      </c>
      <c r="CB3" s="6">
        <v>8.6439426328267718E-3</v>
      </c>
      <c r="CC3" s="6">
        <v>3.1625791907963774E-2</v>
      </c>
    </row>
    <row r="4" spans="1:82" ht="15.75" thickBot="1">
      <c r="A4" s="34" t="s">
        <v>223</v>
      </c>
      <c r="B4" t="s">
        <v>223</v>
      </c>
      <c r="C4">
        <v>1</v>
      </c>
      <c r="D4">
        <v>1</v>
      </c>
      <c r="E4" s="35">
        <v>11.9453125</v>
      </c>
      <c r="F4" s="35">
        <v>8.234375</v>
      </c>
      <c r="G4" s="35">
        <v>3.90625</v>
      </c>
      <c r="H4" s="35">
        <v>16.921875</v>
      </c>
      <c r="I4" s="35">
        <v>18.46875</v>
      </c>
      <c r="J4" s="35">
        <v>9.125</v>
      </c>
      <c r="K4" s="35">
        <v>5.375</v>
      </c>
      <c r="L4" s="35">
        <v>19.359375</v>
      </c>
      <c r="M4" s="35">
        <v>6.6875</v>
      </c>
      <c r="N4" s="35">
        <v>6.4921875</v>
      </c>
      <c r="O4" s="35">
        <v>7.03125</v>
      </c>
      <c r="P4" s="35">
        <v>22.765625</v>
      </c>
      <c r="Q4" s="35">
        <v>5.140625</v>
      </c>
      <c r="R4" s="35">
        <v>20.4375</v>
      </c>
      <c r="S4" s="35">
        <v>7.3984375</v>
      </c>
      <c r="T4" s="35">
        <v>6.5390625</v>
      </c>
      <c r="U4" s="35">
        <v>0.15625</v>
      </c>
      <c r="V4" s="35">
        <v>9.1328125</v>
      </c>
      <c r="W4" s="35">
        <v>39.6015625</v>
      </c>
      <c r="X4" s="35">
        <v>26.7265625</v>
      </c>
      <c r="Y4" s="36">
        <v>4.7109375</v>
      </c>
      <c r="Z4" s="35">
        <v>3.2109375</v>
      </c>
      <c r="AA4" s="35">
        <v>0.75</v>
      </c>
      <c r="AB4" s="35">
        <v>0.1171875</v>
      </c>
      <c r="AC4" s="35">
        <v>5.421875</v>
      </c>
      <c r="AD4" s="35">
        <v>1.390625</v>
      </c>
      <c r="AE4" s="35">
        <v>21.6640625</v>
      </c>
      <c r="AF4" s="35">
        <v>4.28125</v>
      </c>
      <c r="AG4" s="35">
        <v>6.40625</v>
      </c>
      <c r="AH4" s="35">
        <v>1.7578125</v>
      </c>
      <c r="AI4" s="35">
        <v>35.953125</v>
      </c>
      <c r="AJ4" s="35">
        <v>9.484375</v>
      </c>
      <c r="AK4" s="35">
        <v>2.4296875</v>
      </c>
      <c r="AL4" s="35">
        <v>14.390625</v>
      </c>
      <c r="AM4" s="35">
        <v>8.2890625</v>
      </c>
      <c r="AN4" s="35">
        <v>4.90625</v>
      </c>
      <c r="AO4" s="35">
        <v>0.4453125</v>
      </c>
      <c r="AP4" s="35">
        <v>3.7734375</v>
      </c>
      <c r="AQ4" s="35">
        <v>17.234375</v>
      </c>
      <c r="AR4" s="35">
        <v>8.3671875</v>
      </c>
      <c r="AS4" s="35">
        <v>6.546875</v>
      </c>
      <c r="AT4" s="35">
        <v>10.03125</v>
      </c>
      <c r="AU4" s="35">
        <v>18.4765625</v>
      </c>
      <c r="AV4" s="35">
        <v>10.859375</v>
      </c>
      <c r="AW4" s="35">
        <v>10.09375</v>
      </c>
      <c r="AX4" s="35">
        <v>5.359375</v>
      </c>
      <c r="AY4" s="35">
        <v>2</v>
      </c>
      <c r="AZ4" s="35">
        <v>1.4765625</v>
      </c>
      <c r="BA4" s="35">
        <v>96.234375</v>
      </c>
      <c r="BB4" s="35">
        <v>24.265625</v>
      </c>
      <c r="BC4" s="35">
        <v>1503.4453125</v>
      </c>
      <c r="BD4" s="35">
        <v>2095.21875</v>
      </c>
      <c r="BE4">
        <f t="shared" si="3"/>
        <v>471.2734375</v>
      </c>
      <c r="BF4">
        <f t="shared" si="4"/>
        <v>35.984375</v>
      </c>
      <c r="BG4">
        <f t="shared" si="5"/>
        <v>66.328125</v>
      </c>
      <c r="BH4">
        <f t="shared" si="6"/>
        <v>19.359375</v>
      </c>
      <c r="BI4">
        <f t="shared" si="6"/>
        <v>6.6875</v>
      </c>
      <c r="BJ4">
        <f t="shared" si="0"/>
        <v>19.2734375</v>
      </c>
      <c r="BM4" s="6">
        <f t="shared" si="1"/>
        <v>4.5930466687547543E-2</v>
      </c>
      <c r="BN4" s="6">
        <f t="shared" si="7"/>
        <v>0.22492803555714647</v>
      </c>
      <c r="BO4" s="6">
        <f t="shared" si="8"/>
        <v>1.7174519367011202E-2</v>
      </c>
      <c r="BP4" s="6">
        <f t="shared" si="2"/>
        <v>9.1987710113800771E-3</v>
      </c>
      <c r="BQ4" s="6">
        <f t="shared" si="9"/>
        <v>3.1656897400331112E-2</v>
      </c>
      <c r="BS4" s="6">
        <v>4.5930466687547543E-2</v>
      </c>
      <c r="BT4" s="6">
        <v>0.22492803555714647</v>
      </c>
      <c r="BU4" s="6">
        <v>1.7174519367011202E-2</v>
      </c>
      <c r="BV4" s="6">
        <v>9.1987710113800771E-3</v>
      </c>
      <c r="BW4" s="6">
        <v>3.1656897400331112E-2</v>
      </c>
      <c r="BY4" s="6">
        <v>4.5930466687547543E-2</v>
      </c>
      <c r="BZ4" s="6">
        <v>0.22492803555714647</v>
      </c>
      <c r="CA4" s="6">
        <v>1.7174519367011202E-2</v>
      </c>
      <c r="CB4" s="6">
        <v>9.1987710113800771E-3</v>
      </c>
      <c r="CC4" s="6">
        <v>3.1656897400331112E-2</v>
      </c>
      <c r="CD4" s="6" t="s">
        <v>224</v>
      </c>
    </row>
    <row r="5" spans="1:82" ht="15.75" thickBot="1">
      <c r="A5" s="34" t="s">
        <v>225</v>
      </c>
      <c r="B5" t="s">
        <v>225</v>
      </c>
      <c r="C5">
        <v>1</v>
      </c>
      <c r="D5">
        <v>1</v>
      </c>
      <c r="E5" s="35">
        <v>13.53125</v>
      </c>
      <c r="F5" s="35">
        <v>9.3046875</v>
      </c>
      <c r="G5" s="35">
        <v>4.046875</v>
      </c>
      <c r="H5" s="35">
        <v>16.3046875</v>
      </c>
      <c r="I5" s="35">
        <v>19.15625</v>
      </c>
      <c r="J5" s="35">
        <v>8.90625</v>
      </c>
      <c r="K5" s="35">
        <v>5.203125</v>
      </c>
      <c r="L5" s="35">
        <v>22.9609375</v>
      </c>
      <c r="M5" s="35">
        <v>7.6796875</v>
      </c>
      <c r="N5" s="35">
        <v>7.4453125</v>
      </c>
      <c r="O5" s="35">
        <v>6.734375</v>
      </c>
      <c r="P5" s="35">
        <v>20.90625</v>
      </c>
      <c r="Q5" s="35">
        <v>5.40625</v>
      </c>
      <c r="R5" s="35">
        <v>19.796875</v>
      </c>
      <c r="S5" s="35">
        <v>8.5625</v>
      </c>
      <c r="T5" s="35">
        <v>6.953125</v>
      </c>
      <c r="U5" s="35">
        <v>0.1015625</v>
      </c>
      <c r="V5" s="35">
        <v>7.921875</v>
      </c>
      <c r="W5" s="35">
        <v>39.3828125</v>
      </c>
      <c r="X5" s="35">
        <v>26.28125</v>
      </c>
      <c r="Y5" s="36">
        <v>3.703125</v>
      </c>
      <c r="Z5" s="35">
        <v>2.9921875</v>
      </c>
      <c r="AA5" s="35">
        <v>0.7265625</v>
      </c>
      <c r="AB5" s="35">
        <v>5.46875E-2</v>
      </c>
      <c r="AC5" s="35">
        <v>7.15625</v>
      </c>
      <c r="AD5" s="35">
        <v>1.40625</v>
      </c>
      <c r="AE5" s="35">
        <v>24.265625</v>
      </c>
      <c r="AF5" s="35">
        <v>4.1953125</v>
      </c>
      <c r="AG5" s="35">
        <v>7.65625</v>
      </c>
      <c r="AH5" s="35">
        <v>1.75</v>
      </c>
      <c r="AI5" s="35">
        <v>38.5625</v>
      </c>
      <c r="AJ5" s="35">
        <v>11.296875</v>
      </c>
      <c r="AK5" s="35">
        <v>2.9609375</v>
      </c>
      <c r="AL5" s="35">
        <v>16.34375</v>
      </c>
      <c r="AM5" s="35">
        <v>8.34375</v>
      </c>
      <c r="AN5" s="35">
        <v>5.9296875</v>
      </c>
      <c r="AO5" s="35">
        <v>0.40625</v>
      </c>
      <c r="AP5" s="35">
        <v>3.375</v>
      </c>
      <c r="AQ5" s="35">
        <v>18.9765625</v>
      </c>
      <c r="AR5" s="35">
        <v>9.1328125</v>
      </c>
      <c r="AS5" s="35">
        <v>6.578125</v>
      </c>
      <c r="AT5" s="35">
        <v>8.9375</v>
      </c>
      <c r="AU5" s="35">
        <v>21.8671875</v>
      </c>
      <c r="AV5" s="35">
        <v>9.8515625</v>
      </c>
      <c r="AW5" s="35">
        <v>9.7578125</v>
      </c>
      <c r="AX5" s="35">
        <v>5.0546875</v>
      </c>
      <c r="AY5" s="35">
        <v>1.7578125</v>
      </c>
      <c r="AZ5" s="35">
        <v>1.3671875</v>
      </c>
      <c r="BA5" s="35">
        <v>96.515625</v>
      </c>
      <c r="BB5" s="35">
        <v>22.5703125</v>
      </c>
      <c r="BC5" s="35">
        <v>1497.078125</v>
      </c>
      <c r="BD5" s="35">
        <v>2107.15625</v>
      </c>
      <c r="BE5">
        <f t="shared" si="3"/>
        <v>490.9921875</v>
      </c>
      <c r="BF5">
        <f t="shared" si="4"/>
        <v>32.7109375</v>
      </c>
      <c r="BG5">
        <f t="shared" si="5"/>
        <v>65.6640625</v>
      </c>
      <c r="BH5">
        <f t="shared" si="6"/>
        <v>22.9609375</v>
      </c>
      <c r="BI5">
        <f t="shared" si="6"/>
        <v>7.6796875</v>
      </c>
      <c r="BJ5">
        <f t="shared" si="0"/>
        <v>19.53125</v>
      </c>
      <c r="BM5" s="6">
        <f t="shared" si="1"/>
        <v>4.5803734298298954E-2</v>
      </c>
      <c r="BN5" s="6">
        <f t="shared" si="7"/>
        <v>0.23301176051847128</v>
      </c>
      <c r="BO5" s="6">
        <f t="shared" si="8"/>
        <v>1.5523736077948658E-2</v>
      </c>
      <c r="BP5" s="6">
        <f t="shared" si="2"/>
        <v>9.2690088834181134E-3</v>
      </c>
      <c r="BQ5" s="6">
        <f t="shared" si="9"/>
        <v>3.1162407866051699E-2</v>
      </c>
      <c r="BS5" s="6">
        <v>4.5803734298298954E-2</v>
      </c>
      <c r="BT5" s="6">
        <v>0.23301176051847128</v>
      </c>
      <c r="BU5" s="6">
        <v>1.5523736077948658E-2</v>
      </c>
      <c r="BV5" s="6">
        <v>9.2690088834181134E-3</v>
      </c>
      <c r="BW5" s="6">
        <v>3.1162407866051699E-2</v>
      </c>
      <c r="BY5" s="6">
        <v>4.5803734298298954E-2</v>
      </c>
      <c r="BZ5" s="6">
        <v>0.23301176051847128</v>
      </c>
      <c r="CA5" s="6">
        <v>1.5523736077948658E-2</v>
      </c>
      <c r="CB5" s="6">
        <v>9.2690088834181134E-3</v>
      </c>
      <c r="CC5" s="6">
        <v>3.1162407866051699E-2</v>
      </c>
    </row>
    <row r="6" spans="1:82" ht="15.75" thickBot="1">
      <c r="A6" s="34" t="s">
        <v>226</v>
      </c>
      <c r="B6" t="s">
        <v>226</v>
      </c>
      <c r="C6">
        <v>1</v>
      </c>
      <c r="D6">
        <v>1</v>
      </c>
      <c r="E6" s="35">
        <v>12.1953125</v>
      </c>
      <c r="F6" s="35">
        <v>8.4921875</v>
      </c>
      <c r="G6" s="35">
        <v>3.96875</v>
      </c>
      <c r="H6" s="35">
        <v>16.640625</v>
      </c>
      <c r="I6" s="35">
        <v>17.0703125</v>
      </c>
      <c r="J6" s="35">
        <v>8.703125</v>
      </c>
      <c r="K6" s="35">
        <v>4.515625</v>
      </c>
      <c r="L6" s="35">
        <v>20.21875</v>
      </c>
      <c r="M6" s="35">
        <v>6.5859375</v>
      </c>
      <c r="N6" s="35">
        <v>6.515625</v>
      </c>
      <c r="O6" s="35">
        <v>7.0546875</v>
      </c>
      <c r="P6" s="35">
        <v>20</v>
      </c>
      <c r="Q6" s="35">
        <v>5.75</v>
      </c>
      <c r="R6" s="35">
        <v>18.28125</v>
      </c>
      <c r="S6" s="35">
        <v>8.4609375</v>
      </c>
      <c r="T6" s="35">
        <v>6.421875</v>
      </c>
      <c r="U6" s="35">
        <v>5.46875E-2</v>
      </c>
      <c r="V6" s="35">
        <v>7.21875</v>
      </c>
      <c r="W6" s="35">
        <v>38.0234375</v>
      </c>
      <c r="X6" s="35">
        <v>26.8203125</v>
      </c>
      <c r="Y6" s="36">
        <v>4.2890625</v>
      </c>
      <c r="Z6" s="35">
        <v>2.578125</v>
      </c>
      <c r="AA6" s="35">
        <v>0.796875</v>
      </c>
      <c r="AB6" s="35">
        <v>7.8125E-2</v>
      </c>
      <c r="AC6" s="35">
        <v>5.8515625</v>
      </c>
      <c r="AD6" s="35">
        <v>1.3984375</v>
      </c>
      <c r="AE6" s="35">
        <v>21.171875</v>
      </c>
      <c r="AF6" s="35">
        <v>4.34375</v>
      </c>
      <c r="AG6" s="35">
        <v>7.8359375</v>
      </c>
      <c r="AH6" s="35">
        <v>1.671875</v>
      </c>
      <c r="AI6" s="35">
        <v>37.890625</v>
      </c>
      <c r="AJ6" s="35">
        <v>11.8359375</v>
      </c>
      <c r="AK6" s="35">
        <v>2.859375</v>
      </c>
      <c r="AL6" s="35">
        <v>16.1875</v>
      </c>
      <c r="AM6" s="35">
        <v>7.75</v>
      </c>
      <c r="AN6" s="35">
        <v>5.96875</v>
      </c>
      <c r="AO6" s="35">
        <v>0.296875</v>
      </c>
      <c r="AP6" s="35">
        <v>3.4453125</v>
      </c>
      <c r="AQ6" s="35">
        <v>17.46875</v>
      </c>
      <c r="AR6" s="35">
        <v>8.0390625</v>
      </c>
      <c r="AS6" s="35">
        <v>6.2890625</v>
      </c>
      <c r="AT6" s="35">
        <v>8.671875</v>
      </c>
      <c r="AU6" s="35">
        <v>21.125</v>
      </c>
      <c r="AV6" s="35">
        <v>8.6171875</v>
      </c>
      <c r="AW6" s="35">
        <v>10.03125</v>
      </c>
      <c r="AX6" s="35">
        <v>4.1796875</v>
      </c>
      <c r="AY6" s="35">
        <v>1.59375</v>
      </c>
      <c r="AZ6" s="35">
        <v>1.21875</v>
      </c>
      <c r="BA6" s="35">
        <v>95.03125</v>
      </c>
      <c r="BB6" s="35">
        <v>21.15625</v>
      </c>
      <c r="BC6" s="35">
        <v>1442.703125</v>
      </c>
      <c r="BD6" s="35">
        <v>2025.3671875</v>
      </c>
      <c r="BE6">
        <f t="shared" si="3"/>
        <v>466.4765625</v>
      </c>
      <c r="BF6">
        <f t="shared" si="4"/>
        <v>32.5625</v>
      </c>
      <c r="BG6">
        <f t="shared" si="5"/>
        <v>64.84375</v>
      </c>
      <c r="BH6">
        <f t="shared" si="6"/>
        <v>20.21875</v>
      </c>
      <c r="BI6">
        <f t="shared" si="6"/>
        <v>6.5859375</v>
      </c>
      <c r="BJ6">
        <f t="shared" si="0"/>
        <v>17.125</v>
      </c>
      <c r="BM6" s="6">
        <f t="shared" si="1"/>
        <v>4.6920504383850148E-2</v>
      </c>
      <c r="BN6" s="6">
        <f t="shared" si="7"/>
        <v>0.23031703356258704</v>
      </c>
      <c r="BO6" s="6">
        <f t="shared" si="8"/>
        <v>1.6077331656682622E-2</v>
      </c>
      <c r="BP6" s="6">
        <f t="shared" si="2"/>
        <v>8.4552569557217634E-3</v>
      </c>
      <c r="BQ6" s="6">
        <f t="shared" si="9"/>
        <v>3.2015799604238428E-2</v>
      </c>
      <c r="BS6" s="6">
        <v>4.6920504383850148E-2</v>
      </c>
      <c r="BT6" s="6">
        <v>0.23031703356258704</v>
      </c>
      <c r="BU6" s="6">
        <v>1.6077331656682622E-2</v>
      </c>
      <c r="BV6" s="6">
        <v>8.4552569557217634E-3</v>
      </c>
      <c r="BW6" s="6">
        <v>3.2015799604238428E-2</v>
      </c>
      <c r="BY6" s="6">
        <v>4.6920504383850148E-2</v>
      </c>
      <c r="BZ6" s="6">
        <v>0.23031703356258704</v>
      </c>
      <c r="CA6" s="6">
        <v>1.6077331656682622E-2</v>
      </c>
      <c r="CB6" s="6">
        <v>8.4552569557217634E-3</v>
      </c>
      <c r="CC6" s="6">
        <v>3.2015799604238428E-2</v>
      </c>
    </row>
    <row r="7" spans="1:82" ht="15.75" thickBot="1">
      <c r="A7" s="34" t="s">
        <v>227</v>
      </c>
      <c r="B7" t="s">
        <v>227</v>
      </c>
      <c r="C7">
        <v>1</v>
      </c>
      <c r="D7">
        <v>0</v>
      </c>
      <c r="E7" s="35">
        <v>13.1640625</v>
      </c>
      <c r="F7" s="35">
        <v>8.3046875</v>
      </c>
      <c r="G7" s="35">
        <v>4.1015625</v>
      </c>
      <c r="H7" s="35">
        <v>15.9296875</v>
      </c>
      <c r="I7" s="35">
        <v>18.875</v>
      </c>
      <c r="J7" s="35">
        <v>9.203125</v>
      </c>
      <c r="K7" s="35">
        <v>4.6953125</v>
      </c>
      <c r="L7" s="35">
        <v>21.3515625</v>
      </c>
      <c r="M7" s="35">
        <v>7.5390625</v>
      </c>
      <c r="N7" s="35">
        <v>7.03125</v>
      </c>
      <c r="O7" s="35">
        <v>7.359375</v>
      </c>
      <c r="P7" s="35">
        <v>19.8515625</v>
      </c>
      <c r="Q7" s="35">
        <v>5.015625</v>
      </c>
      <c r="R7" s="35">
        <v>18.4609375</v>
      </c>
      <c r="S7" s="35">
        <v>8.7734375</v>
      </c>
      <c r="T7" s="35">
        <v>7.0078125</v>
      </c>
      <c r="U7" s="35">
        <v>0.125</v>
      </c>
      <c r="V7" s="35">
        <v>7.6171875</v>
      </c>
      <c r="W7" s="35">
        <v>38.515625</v>
      </c>
      <c r="X7" s="35">
        <v>26.796875</v>
      </c>
      <c r="Y7" s="36">
        <v>3.6953125</v>
      </c>
      <c r="Z7" s="35">
        <v>2.421875</v>
      </c>
      <c r="AA7" s="35">
        <v>0.5234375</v>
      </c>
      <c r="AB7" s="35">
        <v>5.46875E-2</v>
      </c>
      <c r="AC7" s="35">
        <v>6.2734375</v>
      </c>
      <c r="AD7" s="35">
        <v>1.2734375</v>
      </c>
      <c r="AE7" s="35">
        <v>21.375</v>
      </c>
      <c r="AF7" s="35">
        <v>4.625</v>
      </c>
      <c r="AG7" s="35">
        <v>6.78125</v>
      </c>
      <c r="AH7" s="35">
        <v>1.9140625</v>
      </c>
      <c r="AI7" s="35">
        <v>37.1796875</v>
      </c>
      <c r="AJ7" s="35">
        <v>11.609375</v>
      </c>
      <c r="AK7" s="35">
        <v>3.09375</v>
      </c>
      <c r="AL7" s="35">
        <v>15.96875</v>
      </c>
      <c r="AM7" s="35">
        <v>9.2265625</v>
      </c>
      <c r="AN7" s="35">
        <v>6.046875</v>
      </c>
      <c r="AO7" s="35">
        <v>0.3671875</v>
      </c>
      <c r="AP7" s="35">
        <v>2.5625</v>
      </c>
      <c r="AQ7" s="35">
        <v>18.5859375</v>
      </c>
      <c r="AR7" s="35">
        <v>9.203125</v>
      </c>
      <c r="AS7" s="35">
        <v>6.3203125</v>
      </c>
      <c r="AT7" s="35">
        <v>9.4609375</v>
      </c>
      <c r="AU7" s="35">
        <v>19.15625</v>
      </c>
      <c r="AV7" s="35">
        <v>9.03125</v>
      </c>
      <c r="AW7" s="35">
        <v>9.765625</v>
      </c>
      <c r="AX7" s="35">
        <v>4.3359375</v>
      </c>
      <c r="AY7" s="35">
        <v>1.59375</v>
      </c>
      <c r="AZ7" s="35">
        <v>1.171875</v>
      </c>
      <c r="BA7" s="35">
        <v>98.4765625</v>
      </c>
      <c r="BB7" s="35">
        <v>20.6796875</v>
      </c>
      <c r="BC7" s="35">
        <v>1492.0625</v>
      </c>
      <c r="BD7" s="35">
        <v>2084.5546875</v>
      </c>
      <c r="BE7">
        <f t="shared" si="3"/>
        <v>473.3359375</v>
      </c>
      <c r="BF7">
        <f t="shared" si="4"/>
        <v>32.078125</v>
      </c>
      <c r="BG7">
        <f t="shared" si="5"/>
        <v>65.3125</v>
      </c>
      <c r="BH7">
        <f t="shared" si="6"/>
        <v>21.3515625</v>
      </c>
      <c r="BI7">
        <f t="shared" si="6"/>
        <v>7.5390625</v>
      </c>
      <c r="BJ7">
        <f t="shared" si="0"/>
        <v>17.640625</v>
      </c>
      <c r="BM7" s="6">
        <f t="shared" si="1"/>
        <v>0</v>
      </c>
      <c r="BN7" s="6">
        <f t="shared" si="7"/>
        <v>0.22706813130802067</v>
      </c>
      <c r="BO7" s="6">
        <f t="shared" si="8"/>
        <v>1.5388478504476751E-2</v>
      </c>
      <c r="BP7" s="6">
        <f t="shared" si="2"/>
        <v>8.4625388366070392E-3</v>
      </c>
      <c r="BQ7" s="6">
        <f t="shared" si="9"/>
        <v>3.1331631830839174E-2</v>
      </c>
      <c r="BS7" s="6"/>
      <c r="BT7" s="6"/>
      <c r="BU7" s="6"/>
      <c r="BV7" s="6"/>
      <c r="BW7" s="6"/>
      <c r="BY7" s="6"/>
      <c r="BZ7" s="6"/>
      <c r="CA7" s="6"/>
      <c r="CB7" s="6"/>
      <c r="CC7" s="6"/>
    </row>
    <row r="8" spans="1:82" ht="15.75" thickBot="1">
      <c r="A8" s="34" t="s">
        <v>228</v>
      </c>
      <c r="B8" t="s">
        <v>228</v>
      </c>
      <c r="C8">
        <v>1</v>
      </c>
      <c r="D8">
        <v>1</v>
      </c>
      <c r="E8" s="35">
        <v>13.671875</v>
      </c>
      <c r="F8" s="35">
        <v>9.4296875</v>
      </c>
      <c r="G8" s="35">
        <v>4.203125</v>
      </c>
      <c r="H8" s="35">
        <v>17.7890625</v>
      </c>
      <c r="I8" s="35">
        <v>20.4921875</v>
      </c>
      <c r="J8" s="35">
        <v>9.109375</v>
      </c>
      <c r="K8" s="35">
        <v>5.4921875</v>
      </c>
      <c r="L8" s="35">
        <v>22.0703125</v>
      </c>
      <c r="M8" s="35">
        <v>7.828125</v>
      </c>
      <c r="N8" s="35">
        <v>7.59375</v>
      </c>
      <c r="O8" s="35">
        <v>7.046875</v>
      </c>
      <c r="P8" s="35">
        <v>22.4765625</v>
      </c>
      <c r="Q8" s="35">
        <v>5.4765625</v>
      </c>
      <c r="R8" s="35">
        <v>21.4375</v>
      </c>
      <c r="S8" s="35">
        <v>9.1484375</v>
      </c>
      <c r="T8" s="35">
        <v>7.0078125</v>
      </c>
      <c r="U8" s="35">
        <v>0.1796875</v>
      </c>
      <c r="V8" s="35">
        <v>8.53125</v>
      </c>
      <c r="W8" s="35">
        <v>40.125</v>
      </c>
      <c r="X8" s="35">
        <v>25.4140625</v>
      </c>
      <c r="Y8" s="36">
        <v>4.1875</v>
      </c>
      <c r="Z8" s="35">
        <v>2.9140625</v>
      </c>
      <c r="AA8" s="35">
        <v>0.859375</v>
      </c>
      <c r="AB8" s="37">
        <v>0</v>
      </c>
      <c r="AC8" s="35">
        <v>5.7578125</v>
      </c>
      <c r="AD8" s="35">
        <v>1.3046875</v>
      </c>
      <c r="AE8" s="35">
        <v>24.7265625</v>
      </c>
      <c r="AF8" s="35">
        <v>4.890625</v>
      </c>
      <c r="AG8" s="35">
        <v>7.2578125</v>
      </c>
      <c r="AH8" s="35">
        <v>2.78125</v>
      </c>
      <c r="AI8" s="35">
        <v>40.7109375</v>
      </c>
      <c r="AJ8" s="35">
        <v>11.8125</v>
      </c>
      <c r="AK8" s="35">
        <v>3.25</v>
      </c>
      <c r="AL8" s="35">
        <v>16.7578125</v>
      </c>
      <c r="AM8" s="35">
        <v>8.4453125</v>
      </c>
      <c r="AN8" s="35">
        <v>6.4296875</v>
      </c>
      <c r="AO8" s="35">
        <v>0.34375</v>
      </c>
      <c r="AP8" s="35">
        <v>3.0390625</v>
      </c>
      <c r="AQ8" s="35">
        <v>20.21875</v>
      </c>
      <c r="AR8" s="35">
        <v>9.5234375</v>
      </c>
      <c r="AS8" s="35">
        <v>7.3984375</v>
      </c>
      <c r="AT8" s="35">
        <v>10.65625</v>
      </c>
      <c r="AU8" s="35">
        <v>21.25</v>
      </c>
      <c r="AV8" s="35">
        <v>9.4921875</v>
      </c>
      <c r="AW8" s="35">
        <v>10.8671875</v>
      </c>
      <c r="AX8" s="35">
        <v>4.8671875</v>
      </c>
      <c r="AY8" s="35">
        <v>1.859375</v>
      </c>
      <c r="AZ8" s="35">
        <v>1.3046875</v>
      </c>
      <c r="BA8" s="35">
        <v>103.5</v>
      </c>
      <c r="BB8" s="35">
        <v>22.890625</v>
      </c>
      <c r="BC8" s="35">
        <v>1578.359375</v>
      </c>
      <c r="BD8" s="35">
        <v>2212.1796875</v>
      </c>
      <c r="BE8">
        <f t="shared" si="3"/>
        <v>507.4296875</v>
      </c>
      <c r="BF8">
        <f t="shared" si="4"/>
        <v>35.015625</v>
      </c>
      <c r="BG8">
        <f t="shared" si="5"/>
        <v>65.5390625</v>
      </c>
      <c r="BH8">
        <f t="shared" si="6"/>
        <v>22.0703125</v>
      </c>
      <c r="BI8">
        <f t="shared" si="6"/>
        <v>7.828125</v>
      </c>
      <c r="BJ8">
        <f t="shared" si="0"/>
        <v>18.5078125</v>
      </c>
      <c r="BM8" s="6">
        <f t="shared" si="1"/>
        <v>4.6786434476742751E-2</v>
      </c>
      <c r="BN8" s="6">
        <f t="shared" si="7"/>
        <v>0.22937995966930241</v>
      </c>
      <c r="BO8" s="6">
        <f t="shared" si="8"/>
        <v>1.582856275096324E-2</v>
      </c>
      <c r="BP8" s="6">
        <f t="shared" si="2"/>
        <v>8.3663242206675394E-3</v>
      </c>
      <c r="BQ8" s="6">
        <f t="shared" si="9"/>
        <v>2.9626464283317853E-2</v>
      </c>
      <c r="BS8" s="6">
        <v>4.6786434476742751E-2</v>
      </c>
      <c r="BT8" s="6">
        <v>0.22937995966930241</v>
      </c>
      <c r="BU8" s="6">
        <v>1.582856275096324E-2</v>
      </c>
      <c r="BV8" s="6"/>
      <c r="BW8" s="6">
        <v>2.9626464283317853E-2</v>
      </c>
      <c r="BY8" s="6">
        <v>4.6786434476742751E-2</v>
      </c>
      <c r="BZ8" s="6">
        <v>0.22937995966930241</v>
      </c>
      <c r="CA8" s="6">
        <v>1.582856275096324E-2</v>
      </c>
      <c r="CB8" s="6"/>
      <c r="CC8" s="6">
        <v>2.9626464283317853E-2</v>
      </c>
    </row>
    <row r="9" spans="1:82" ht="15.75" thickBot="1">
      <c r="A9" s="34" t="s">
        <v>229</v>
      </c>
      <c r="B9" t="s">
        <v>229</v>
      </c>
      <c r="C9">
        <v>1</v>
      </c>
      <c r="D9">
        <v>0</v>
      </c>
      <c r="E9" s="35">
        <v>13.3828125</v>
      </c>
      <c r="F9" s="35">
        <v>9.640625</v>
      </c>
      <c r="G9" s="35">
        <v>4.2578125</v>
      </c>
      <c r="H9" s="35">
        <v>16.59375</v>
      </c>
      <c r="I9" s="35">
        <v>20.0546875</v>
      </c>
      <c r="J9" s="35">
        <v>9.46875</v>
      </c>
      <c r="K9" s="35">
        <v>5.2890625</v>
      </c>
      <c r="L9" s="35">
        <v>19.8203125</v>
      </c>
      <c r="M9" s="35">
        <v>7.578125</v>
      </c>
      <c r="N9" s="35">
        <v>7.5</v>
      </c>
      <c r="O9" s="35">
        <v>7.0859375</v>
      </c>
      <c r="P9" s="35">
        <v>20.5859375</v>
      </c>
      <c r="Q9" s="35">
        <v>6.0234375</v>
      </c>
      <c r="R9" s="35">
        <v>20.28125</v>
      </c>
      <c r="S9" s="35">
        <v>8.4921875</v>
      </c>
      <c r="T9" s="35">
        <v>6.9921875</v>
      </c>
      <c r="U9" s="35">
        <v>0.390625</v>
      </c>
      <c r="V9" s="35">
        <v>7.8828125</v>
      </c>
      <c r="W9" s="35">
        <v>38.2890625</v>
      </c>
      <c r="X9" s="35">
        <v>26.9296875</v>
      </c>
      <c r="Y9" s="36">
        <v>3.84375</v>
      </c>
      <c r="Z9" s="35">
        <v>2.734375</v>
      </c>
      <c r="AA9" s="35">
        <v>0.9140625</v>
      </c>
      <c r="AB9" s="35">
        <v>9.375E-2</v>
      </c>
      <c r="AC9" s="35">
        <v>6.1171875</v>
      </c>
      <c r="AD9" s="35">
        <v>1.640625</v>
      </c>
      <c r="AE9" s="35">
        <v>22.4765625</v>
      </c>
      <c r="AF9" s="35">
        <v>4.4453125</v>
      </c>
      <c r="AG9" s="35">
        <v>7.015625</v>
      </c>
      <c r="AH9" s="35">
        <v>1.5234375</v>
      </c>
      <c r="AI9" s="35">
        <v>39.9453125</v>
      </c>
      <c r="AJ9" s="35">
        <v>11</v>
      </c>
      <c r="AK9" s="35">
        <v>3</v>
      </c>
      <c r="AL9" s="35">
        <v>15.7734375</v>
      </c>
      <c r="AM9" s="35">
        <v>7.921875</v>
      </c>
      <c r="AN9" s="35">
        <v>6.2265625</v>
      </c>
      <c r="AO9" s="35">
        <v>0.265625</v>
      </c>
      <c r="AP9" s="35">
        <v>3.3125</v>
      </c>
      <c r="AQ9" s="35">
        <v>19.6171875</v>
      </c>
      <c r="AR9" s="35">
        <v>9.1015625</v>
      </c>
      <c r="AS9" s="35">
        <v>6.8984375</v>
      </c>
      <c r="AT9" s="35">
        <v>9.6328125</v>
      </c>
      <c r="AU9" s="35">
        <v>21.6171875</v>
      </c>
      <c r="AV9" s="35">
        <v>10.03125</v>
      </c>
      <c r="AW9" s="35">
        <v>10.21875</v>
      </c>
      <c r="AX9" s="35">
        <v>4.625</v>
      </c>
      <c r="AY9" s="35">
        <v>1.609375</v>
      </c>
      <c r="AZ9" s="35">
        <v>1.3125</v>
      </c>
      <c r="BA9" s="35">
        <v>100.0078125</v>
      </c>
      <c r="BB9" s="35">
        <v>19.7109375</v>
      </c>
      <c r="BC9" s="35">
        <v>1478.4140625</v>
      </c>
      <c r="BD9" s="35">
        <v>2087.5859375</v>
      </c>
      <c r="BE9">
        <f t="shared" si="3"/>
        <v>489.453125</v>
      </c>
      <c r="BF9">
        <f t="shared" si="4"/>
        <v>32.828125</v>
      </c>
      <c r="BG9">
        <f t="shared" si="5"/>
        <v>65.21875</v>
      </c>
      <c r="BH9">
        <f t="shared" si="6"/>
        <v>19.8203125</v>
      </c>
      <c r="BI9">
        <f t="shared" si="6"/>
        <v>7.578125</v>
      </c>
      <c r="BJ9">
        <f t="shared" si="0"/>
        <v>18.46875</v>
      </c>
      <c r="BM9" s="6">
        <f t="shared" si="1"/>
        <v>0</v>
      </c>
      <c r="BN9" s="6">
        <f t="shared" si="7"/>
        <v>0.23445891074843475</v>
      </c>
      <c r="BO9" s="6">
        <f t="shared" si="8"/>
        <v>1.5725400526175944E-2</v>
      </c>
      <c r="BP9" s="6">
        <f t="shared" si="2"/>
        <v>8.8469411813136434E-3</v>
      </c>
      <c r="BQ9" s="6">
        <f t="shared" si="9"/>
        <v>3.1241228841627028E-2</v>
      </c>
      <c r="BS9" s="6"/>
      <c r="BT9" s="6"/>
      <c r="BU9" s="6"/>
      <c r="BV9" s="6"/>
      <c r="BW9" s="6"/>
      <c r="BY9" s="6"/>
      <c r="BZ9" s="6"/>
      <c r="CA9" s="6"/>
      <c r="CB9" s="6"/>
      <c r="CC9" s="6"/>
    </row>
    <row r="10" spans="1:82" ht="15.75" thickBot="1">
      <c r="A10" s="34" t="s">
        <v>230</v>
      </c>
      <c r="B10" t="s">
        <v>230</v>
      </c>
      <c r="C10">
        <v>1</v>
      </c>
      <c r="D10">
        <v>1</v>
      </c>
      <c r="E10" s="35">
        <v>12.0625</v>
      </c>
      <c r="F10" s="35">
        <v>7.875</v>
      </c>
      <c r="G10" s="35">
        <v>4.359375</v>
      </c>
      <c r="H10" s="35">
        <v>18.796875</v>
      </c>
      <c r="I10" s="35">
        <v>18.890625</v>
      </c>
      <c r="J10" s="35">
        <v>9.5625</v>
      </c>
      <c r="K10" s="35">
        <v>4.9453125</v>
      </c>
      <c r="L10" s="35">
        <v>20.5078125</v>
      </c>
      <c r="M10" s="35">
        <v>7.9375</v>
      </c>
      <c r="N10" s="35">
        <v>6.7265625</v>
      </c>
      <c r="O10" s="35">
        <v>8.7109375</v>
      </c>
      <c r="P10" s="35">
        <v>23.8828125</v>
      </c>
      <c r="Q10" s="35">
        <v>4.8125</v>
      </c>
      <c r="R10" s="35">
        <v>19.3828125</v>
      </c>
      <c r="S10" s="35">
        <v>7.921875</v>
      </c>
      <c r="T10" s="35">
        <v>6.40625</v>
      </c>
      <c r="U10" s="35">
        <v>0.1015625</v>
      </c>
      <c r="V10" s="35">
        <v>7.765625</v>
      </c>
      <c r="W10" s="35">
        <v>37.0625</v>
      </c>
      <c r="X10" s="35">
        <v>24.6328125</v>
      </c>
      <c r="Y10" s="36">
        <v>4.7265625</v>
      </c>
      <c r="Z10" s="35">
        <v>2.484375</v>
      </c>
      <c r="AA10" s="35">
        <v>0.6328125</v>
      </c>
      <c r="AB10" s="35">
        <v>0.125</v>
      </c>
      <c r="AC10" s="35">
        <v>6.140625</v>
      </c>
      <c r="AD10" s="35">
        <v>1.4375</v>
      </c>
      <c r="AE10" s="35">
        <v>22.6796875</v>
      </c>
      <c r="AF10" s="35">
        <v>5.2734375</v>
      </c>
      <c r="AG10" s="35">
        <v>7.8125</v>
      </c>
      <c r="AH10" s="35">
        <v>1.875</v>
      </c>
      <c r="AI10" s="35">
        <v>39.1328125</v>
      </c>
      <c r="AJ10" s="35">
        <v>10.7109375</v>
      </c>
      <c r="AK10" s="35">
        <v>2.6640625</v>
      </c>
      <c r="AL10" s="35">
        <v>15.0546875</v>
      </c>
      <c r="AM10" s="35">
        <v>8.2109375</v>
      </c>
      <c r="AN10" s="35">
        <v>5.765625</v>
      </c>
      <c r="AO10" s="35">
        <v>0.28125</v>
      </c>
      <c r="AP10" s="35">
        <v>2.875</v>
      </c>
      <c r="AQ10" s="35">
        <v>17.7890625</v>
      </c>
      <c r="AR10" s="35">
        <v>8.3828125</v>
      </c>
      <c r="AS10" s="35">
        <v>6.875</v>
      </c>
      <c r="AT10" s="35">
        <v>9.453125</v>
      </c>
      <c r="AU10" s="35">
        <v>20.8671875</v>
      </c>
      <c r="AV10" s="35">
        <v>8.890625</v>
      </c>
      <c r="AW10" s="35">
        <v>10.5546875</v>
      </c>
      <c r="AX10" s="35">
        <v>4.0703125</v>
      </c>
      <c r="AY10" s="35">
        <v>1.4375</v>
      </c>
      <c r="AZ10" s="35">
        <v>1.8515625</v>
      </c>
      <c r="BA10" s="35">
        <v>96.1796875</v>
      </c>
      <c r="BB10" s="35">
        <v>19.3828125</v>
      </c>
      <c r="BC10" s="35">
        <v>1513.4765625</v>
      </c>
      <c r="BD10" s="35">
        <v>2109.4375</v>
      </c>
      <c r="BE10">
        <f t="shared" si="3"/>
        <v>480.3984375</v>
      </c>
      <c r="BF10">
        <f t="shared" si="4"/>
        <v>39.171875</v>
      </c>
      <c r="BG10">
        <f t="shared" si="5"/>
        <v>61.6953125</v>
      </c>
      <c r="BH10">
        <f t="shared" si="6"/>
        <v>20.5078125</v>
      </c>
      <c r="BI10">
        <f t="shared" si="6"/>
        <v>7.9375</v>
      </c>
      <c r="BJ10">
        <f t="shared" si="0"/>
        <v>17.953125</v>
      </c>
      <c r="BM10" s="6">
        <f t="shared" si="1"/>
        <v>4.5594945334953035E-2</v>
      </c>
      <c r="BN10" s="6">
        <f t="shared" si="7"/>
        <v>0.22773769666083968</v>
      </c>
      <c r="BO10" s="6">
        <f t="shared" si="8"/>
        <v>1.8569820153476933E-2</v>
      </c>
      <c r="BP10" s="6">
        <f t="shared" si="2"/>
        <v>8.5108589375129627E-3</v>
      </c>
      <c r="BQ10" s="6">
        <f t="shared" si="9"/>
        <v>2.9247281562027792E-2</v>
      </c>
      <c r="BS10" s="6">
        <v>4.5594945334953035E-2</v>
      </c>
      <c r="BT10" s="6">
        <v>0.22773769666083968</v>
      </c>
      <c r="BU10" s="6">
        <v>1.8569820153476933E-2</v>
      </c>
      <c r="BV10" s="6">
        <v>8.5108589375129627E-3</v>
      </c>
      <c r="BW10" s="6">
        <v>2.9247281562027792E-2</v>
      </c>
      <c r="BY10" s="6">
        <v>4.5594945334953035E-2</v>
      </c>
      <c r="BZ10" s="6">
        <v>0.22773769666083968</v>
      </c>
      <c r="CA10" s="6">
        <v>1.8569820153476933E-2</v>
      </c>
      <c r="CB10" s="6">
        <v>8.5108589375129627E-3</v>
      </c>
      <c r="CC10" s="6">
        <v>2.9247281562027792E-2</v>
      </c>
    </row>
    <row r="11" spans="1:82" ht="15.75" thickBot="1">
      <c r="A11" s="34" t="s">
        <v>231</v>
      </c>
      <c r="B11" t="s">
        <v>231</v>
      </c>
      <c r="C11">
        <v>1</v>
      </c>
      <c r="D11">
        <v>1</v>
      </c>
      <c r="E11" s="35">
        <v>12.0859375</v>
      </c>
      <c r="F11" s="35">
        <v>8.375</v>
      </c>
      <c r="G11" s="35">
        <v>4.1015625</v>
      </c>
      <c r="H11" s="35">
        <v>17.296875</v>
      </c>
      <c r="I11" s="35">
        <v>18.8359375</v>
      </c>
      <c r="J11" s="35">
        <v>9.2890625</v>
      </c>
      <c r="K11" s="35">
        <v>5.1875</v>
      </c>
      <c r="L11" s="35">
        <v>19.984375</v>
      </c>
      <c r="M11" s="35">
        <v>7.1328125</v>
      </c>
      <c r="N11" s="35">
        <v>7.3359375</v>
      </c>
      <c r="O11" s="35">
        <v>6.8515625</v>
      </c>
      <c r="P11" s="35">
        <v>22.3046875</v>
      </c>
      <c r="Q11" s="35">
        <v>5.5</v>
      </c>
      <c r="R11" s="35">
        <v>20.03125</v>
      </c>
      <c r="S11" s="35">
        <v>8.484375</v>
      </c>
      <c r="T11" s="35">
        <v>6.8515625</v>
      </c>
      <c r="U11" s="35">
        <v>0.2265625</v>
      </c>
      <c r="V11" s="35">
        <v>7.453125</v>
      </c>
      <c r="W11" s="35">
        <v>36.9453125</v>
      </c>
      <c r="X11" s="35">
        <v>26.375</v>
      </c>
      <c r="Y11" s="36">
        <v>4.5</v>
      </c>
      <c r="Z11" s="35">
        <v>2.46875</v>
      </c>
      <c r="AA11" s="35">
        <v>0.8203125</v>
      </c>
      <c r="AB11" s="35">
        <v>7.03125E-2</v>
      </c>
      <c r="AC11" s="35">
        <v>6.0078125</v>
      </c>
      <c r="AD11" s="35">
        <v>1.5390625</v>
      </c>
      <c r="AE11" s="35">
        <v>20.3046875</v>
      </c>
      <c r="AF11" s="35">
        <v>4.953125</v>
      </c>
      <c r="AG11" s="35">
        <v>8.375</v>
      </c>
      <c r="AH11" s="35">
        <v>1.4921875</v>
      </c>
      <c r="AI11" s="35">
        <v>39.734375</v>
      </c>
      <c r="AJ11" s="35">
        <v>11.5</v>
      </c>
      <c r="AK11" s="35">
        <v>2.859375</v>
      </c>
      <c r="AL11" s="35">
        <v>15.765625</v>
      </c>
      <c r="AM11" s="35">
        <v>7.28125</v>
      </c>
      <c r="AN11" s="35">
        <v>6.2734375</v>
      </c>
      <c r="AO11" s="35">
        <v>0.1875</v>
      </c>
      <c r="AP11" s="35">
        <v>3.1328125</v>
      </c>
      <c r="AQ11" s="35">
        <v>18.25</v>
      </c>
      <c r="AR11" s="35">
        <v>8.09375</v>
      </c>
      <c r="AS11" s="35">
        <v>7.0390625</v>
      </c>
      <c r="AT11" s="35">
        <v>9.3671875</v>
      </c>
      <c r="AU11" s="35">
        <v>20.6484375</v>
      </c>
      <c r="AV11" s="35">
        <v>7.890625</v>
      </c>
      <c r="AW11" s="35">
        <v>10.703125</v>
      </c>
      <c r="AX11" s="35">
        <v>3.75</v>
      </c>
      <c r="AY11" s="35">
        <v>1.3828125</v>
      </c>
      <c r="AZ11" s="35">
        <v>1.453125</v>
      </c>
      <c r="BA11" s="35">
        <v>101.109375</v>
      </c>
      <c r="BB11" s="35">
        <v>21.234375</v>
      </c>
      <c r="BC11" s="35">
        <v>1506.9140625</v>
      </c>
      <c r="BD11" s="35">
        <v>2105.75</v>
      </c>
      <c r="BE11">
        <f t="shared" si="3"/>
        <v>476.4921875</v>
      </c>
      <c r="BF11">
        <f t="shared" si="4"/>
        <v>35.109375</v>
      </c>
      <c r="BG11">
        <f t="shared" si="5"/>
        <v>63.3203125</v>
      </c>
      <c r="BH11">
        <f t="shared" si="6"/>
        <v>19.984375</v>
      </c>
      <c r="BI11">
        <f t="shared" si="6"/>
        <v>7.1328125</v>
      </c>
      <c r="BJ11">
        <f t="shared" si="0"/>
        <v>17.5390625</v>
      </c>
      <c r="BM11" s="6">
        <f t="shared" si="1"/>
        <v>4.8015849459812417E-2</v>
      </c>
      <c r="BN11" s="6">
        <f t="shared" si="7"/>
        <v>0.22628146147453401</v>
      </c>
      <c r="BO11" s="6">
        <f t="shared" si="8"/>
        <v>1.6673097471209784E-2</v>
      </c>
      <c r="BP11" s="6">
        <f t="shared" si="2"/>
        <v>8.3291285765166798E-3</v>
      </c>
      <c r="BQ11" s="6">
        <f t="shared" si="9"/>
        <v>3.0070194704974476E-2</v>
      </c>
      <c r="BS11" s="6">
        <v>4.8015849459812417E-2</v>
      </c>
      <c r="BT11" s="6">
        <v>0.22628146147453401</v>
      </c>
      <c r="BU11" s="6">
        <v>1.6673097471209784E-2</v>
      </c>
      <c r="BV11" s="6">
        <v>8.3291285765166798E-3</v>
      </c>
      <c r="BW11" s="6">
        <v>3.0070194704974476E-2</v>
      </c>
      <c r="BY11" s="6">
        <v>4.8015849459812417E-2</v>
      </c>
      <c r="BZ11" s="6">
        <v>0.22628146147453401</v>
      </c>
      <c r="CA11" s="6">
        <v>1.6673097471209784E-2</v>
      </c>
      <c r="CB11" s="6">
        <v>8.3291285765166798E-3</v>
      </c>
      <c r="CC11" s="6">
        <v>3.0070194704974476E-2</v>
      </c>
    </row>
    <row r="12" spans="1:82" ht="15.75" thickBot="1">
      <c r="A12" s="34" t="s">
        <v>232</v>
      </c>
      <c r="B12" t="s">
        <v>232</v>
      </c>
      <c r="C12">
        <v>1</v>
      </c>
      <c r="D12">
        <v>1</v>
      </c>
      <c r="E12" s="35">
        <v>12.3515625</v>
      </c>
      <c r="F12" s="35">
        <v>7.9765625</v>
      </c>
      <c r="G12" s="35">
        <v>3.78125</v>
      </c>
      <c r="H12" s="35">
        <v>14.2890625</v>
      </c>
      <c r="I12" s="35">
        <v>17.6015625</v>
      </c>
      <c r="J12" s="35">
        <v>8.734375</v>
      </c>
      <c r="K12" s="35">
        <v>4.6640625</v>
      </c>
      <c r="L12" s="35">
        <v>20.1875</v>
      </c>
      <c r="M12" s="35">
        <v>7.65625</v>
      </c>
      <c r="N12" s="35">
        <v>6.828125</v>
      </c>
      <c r="O12" s="35">
        <v>6.15625</v>
      </c>
      <c r="P12" s="35">
        <v>19.78125</v>
      </c>
      <c r="Q12" s="35">
        <v>5.3984375</v>
      </c>
      <c r="R12" s="35">
        <v>17.9140625</v>
      </c>
      <c r="S12" s="35">
        <v>8.625</v>
      </c>
      <c r="T12" s="35">
        <v>6.6015625</v>
      </c>
      <c r="U12" s="35">
        <v>0.1640625</v>
      </c>
      <c r="V12" s="35">
        <v>7.8046875</v>
      </c>
      <c r="W12" s="35">
        <v>37.5078125</v>
      </c>
      <c r="X12" s="35">
        <v>26.3125</v>
      </c>
      <c r="Y12" s="36">
        <v>3.4375</v>
      </c>
      <c r="Z12" s="35">
        <v>2.6953125</v>
      </c>
      <c r="AA12" s="35">
        <v>0.9140625</v>
      </c>
      <c r="AB12" s="37">
        <v>0</v>
      </c>
      <c r="AC12" s="35">
        <v>4.546875</v>
      </c>
      <c r="AD12" s="35">
        <v>1.3125</v>
      </c>
      <c r="AE12" s="35">
        <v>22.03125</v>
      </c>
      <c r="AF12" s="35">
        <v>5.0390625</v>
      </c>
      <c r="AG12" s="35">
        <v>8.4296875</v>
      </c>
      <c r="AH12" s="35">
        <v>2.2734375</v>
      </c>
      <c r="AI12" s="35">
        <v>38.2890625</v>
      </c>
      <c r="AJ12" s="35">
        <v>11.1796875</v>
      </c>
      <c r="AK12" s="35">
        <v>2.6875</v>
      </c>
      <c r="AL12" s="35">
        <v>15.328125</v>
      </c>
      <c r="AM12" s="35">
        <v>6.9375</v>
      </c>
      <c r="AN12" s="35">
        <v>5.890625</v>
      </c>
      <c r="AO12" s="35">
        <v>0.25</v>
      </c>
      <c r="AP12" s="35">
        <v>3.125</v>
      </c>
      <c r="AQ12" s="35">
        <v>17.921875</v>
      </c>
      <c r="AR12" s="35">
        <v>7.859375</v>
      </c>
      <c r="AS12" s="35">
        <v>6.0859375</v>
      </c>
      <c r="AT12" s="35">
        <v>10.2265625</v>
      </c>
      <c r="AU12" s="35">
        <v>18.65625</v>
      </c>
      <c r="AV12" s="35">
        <v>8.5703125</v>
      </c>
      <c r="AW12" s="35">
        <v>9.7265625</v>
      </c>
      <c r="AX12" s="35">
        <v>4.140625</v>
      </c>
      <c r="AY12" s="35">
        <v>1.6953125</v>
      </c>
      <c r="AZ12" s="35">
        <v>1.3359375</v>
      </c>
      <c r="BA12" s="35">
        <v>93.0859375</v>
      </c>
      <c r="BB12" s="35">
        <v>23.421875</v>
      </c>
      <c r="BC12" s="35">
        <v>1463.7421875</v>
      </c>
      <c r="BD12" s="35">
        <v>2041.171875</v>
      </c>
      <c r="BE12">
        <f t="shared" si="3"/>
        <v>460.921875</v>
      </c>
      <c r="BF12">
        <f t="shared" si="4"/>
        <v>30.7109375</v>
      </c>
      <c r="BG12">
        <f t="shared" si="5"/>
        <v>63.8203125</v>
      </c>
      <c r="BH12">
        <f t="shared" si="6"/>
        <v>20.1875</v>
      </c>
      <c r="BI12">
        <f t="shared" si="6"/>
        <v>7.65625</v>
      </c>
      <c r="BJ12">
        <f t="shared" si="0"/>
        <v>16.359375</v>
      </c>
      <c r="BM12" s="6">
        <f t="shared" si="1"/>
        <v>4.5604164274505303E-2</v>
      </c>
      <c r="BN12" s="6">
        <f t="shared" si="7"/>
        <v>0.22581237799977036</v>
      </c>
      <c r="BO12" s="6">
        <f t="shared" si="8"/>
        <v>1.5045738125310982E-2</v>
      </c>
      <c r="BP12" s="6">
        <f t="shared" si="2"/>
        <v>8.0146974394304741E-3</v>
      </c>
      <c r="BQ12" s="6">
        <f t="shared" si="9"/>
        <v>3.1266505913422893E-2</v>
      </c>
      <c r="BS12" s="6">
        <v>4.5604164274505303E-2</v>
      </c>
      <c r="BT12" s="6">
        <v>0.22581237799977036</v>
      </c>
      <c r="BU12" s="6">
        <v>1.5045738125310982E-2</v>
      </c>
      <c r="BV12" s="6"/>
      <c r="BW12" s="6">
        <v>3.1266505913422893E-2</v>
      </c>
      <c r="BY12" s="6">
        <v>4.5604164274505303E-2</v>
      </c>
      <c r="BZ12" s="6">
        <v>0.22581237799977036</v>
      </c>
      <c r="CA12" s="6">
        <v>1.5045738125310982E-2</v>
      </c>
      <c r="CB12" s="6"/>
      <c r="CC12" s="6">
        <v>3.1266505913422893E-2</v>
      </c>
    </row>
    <row r="13" spans="1:82" ht="15.75" thickBot="1">
      <c r="A13" s="34" t="s">
        <v>233</v>
      </c>
      <c r="B13" t="s">
        <v>233</v>
      </c>
      <c r="C13">
        <v>1</v>
      </c>
      <c r="D13">
        <v>1</v>
      </c>
      <c r="E13" s="35">
        <v>13.3359375</v>
      </c>
      <c r="F13" s="35">
        <v>9.4765625</v>
      </c>
      <c r="G13" s="35">
        <v>4.4609375</v>
      </c>
      <c r="H13" s="35">
        <v>17.7890625</v>
      </c>
      <c r="I13" s="35">
        <v>20.0703125</v>
      </c>
      <c r="J13" s="35">
        <v>9.71875</v>
      </c>
      <c r="K13" s="35">
        <v>5.21875</v>
      </c>
      <c r="L13" s="35">
        <v>22.5859375</v>
      </c>
      <c r="M13" s="35">
        <v>7.4765625</v>
      </c>
      <c r="N13" s="35">
        <v>7.09375</v>
      </c>
      <c r="O13" s="35">
        <v>7.8984375</v>
      </c>
      <c r="P13" s="35">
        <v>23.296875</v>
      </c>
      <c r="Q13" s="35">
        <v>5.59375</v>
      </c>
      <c r="R13" s="35">
        <v>19.2890625</v>
      </c>
      <c r="S13" s="35">
        <v>7.8671875</v>
      </c>
      <c r="T13" s="35">
        <v>7.125</v>
      </c>
      <c r="U13" s="35">
        <v>0.4375</v>
      </c>
      <c r="V13" s="35">
        <v>9.7421875</v>
      </c>
      <c r="W13" s="35">
        <v>40.6328125</v>
      </c>
      <c r="X13" s="35">
        <v>26.3984375</v>
      </c>
      <c r="Y13" s="36">
        <v>4.3203125</v>
      </c>
      <c r="Z13" s="35">
        <v>2.890625</v>
      </c>
      <c r="AA13" s="35">
        <v>1.03125</v>
      </c>
      <c r="AB13" s="35">
        <v>0.1171875</v>
      </c>
      <c r="AC13" s="35">
        <v>5.703125</v>
      </c>
      <c r="AD13" s="35">
        <v>1.3515625</v>
      </c>
      <c r="AE13" s="35">
        <v>21.8828125</v>
      </c>
      <c r="AF13" s="35">
        <v>4.453125</v>
      </c>
      <c r="AG13" s="35">
        <v>6.640625</v>
      </c>
      <c r="AH13" s="35">
        <v>2.6171875</v>
      </c>
      <c r="AI13" s="35">
        <v>39.234375</v>
      </c>
      <c r="AJ13" s="35">
        <v>11.21875</v>
      </c>
      <c r="AK13" s="35">
        <v>2.9140625</v>
      </c>
      <c r="AL13" s="35">
        <v>15.25</v>
      </c>
      <c r="AM13" s="35">
        <v>9.40625</v>
      </c>
      <c r="AN13" s="35">
        <v>5.8515625</v>
      </c>
      <c r="AO13" s="35">
        <v>0.5234375</v>
      </c>
      <c r="AP13" s="35">
        <v>2.9921875</v>
      </c>
      <c r="AQ13" s="35">
        <v>19.6484375</v>
      </c>
      <c r="AR13" s="35">
        <v>9.09375</v>
      </c>
      <c r="AS13" s="35">
        <v>7.1328125</v>
      </c>
      <c r="AT13" s="35">
        <v>11.4296875</v>
      </c>
      <c r="AU13" s="35">
        <v>21.859375</v>
      </c>
      <c r="AV13" s="35">
        <v>9.4921875</v>
      </c>
      <c r="AW13" s="35">
        <v>10.9296875</v>
      </c>
      <c r="AX13" s="35">
        <v>4.875</v>
      </c>
      <c r="AY13" s="35">
        <v>1.7734375</v>
      </c>
      <c r="AZ13" s="35">
        <v>1.4609375</v>
      </c>
      <c r="BA13" s="35">
        <v>99.5859375</v>
      </c>
      <c r="BB13" s="35">
        <v>24.7890625</v>
      </c>
      <c r="BC13" s="35">
        <v>1581.71875</v>
      </c>
      <c r="BD13" s="35">
        <v>2207.6953125</v>
      </c>
      <c r="BE13">
        <f t="shared" si="3"/>
        <v>501.6015625</v>
      </c>
      <c r="BF13">
        <f t="shared" si="4"/>
        <v>36.9765625</v>
      </c>
      <c r="BG13">
        <f t="shared" si="5"/>
        <v>67.03125</v>
      </c>
      <c r="BH13">
        <f t="shared" si="6"/>
        <v>22.5859375</v>
      </c>
      <c r="BI13">
        <f t="shared" si="6"/>
        <v>7.4765625</v>
      </c>
      <c r="BJ13">
        <f t="shared" si="0"/>
        <v>19.8046875</v>
      </c>
      <c r="BM13" s="6">
        <f t="shared" si="1"/>
        <v>4.5108551409310471E-2</v>
      </c>
      <c r="BN13" s="6">
        <f t="shared" si="7"/>
        <v>0.22720597342392554</v>
      </c>
      <c r="BO13" s="6">
        <f t="shared" si="8"/>
        <v>1.6748942795972895E-2</v>
      </c>
      <c r="BP13" s="6">
        <f t="shared" si="2"/>
        <v>8.9707521630659794E-3</v>
      </c>
      <c r="BQ13" s="6">
        <f t="shared" si="9"/>
        <v>3.0362545782684856E-2</v>
      </c>
      <c r="BS13" s="6">
        <v>4.5108551409310471E-2</v>
      </c>
      <c r="BT13" s="6">
        <v>0.22720597342392554</v>
      </c>
      <c r="BU13" s="6">
        <v>1.6748942795972895E-2</v>
      </c>
      <c r="BV13" s="6">
        <v>8.9707521630659794E-3</v>
      </c>
      <c r="BW13" s="6">
        <v>3.0362545782684856E-2</v>
      </c>
      <c r="BY13" s="6">
        <v>4.5108551409310471E-2</v>
      </c>
      <c r="BZ13" s="6">
        <v>0.22720597342392554</v>
      </c>
      <c r="CA13" s="6">
        <v>1.6748942795972895E-2</v>
      </c>
      <c r="CB13" s="6">
        <v>8.9707521630659794E-3</v>
      </c>
      <c r="CC13" s="6">
        <v>3.0362545782684856E-2</v>
      </c>
    </row>
    <row r="14" spans="1:82" ht="15.75" thickBot="1">
      <c r="A14" s="34" t="s">
        <v>234</v>
      </c>
      <c r="B14" t="s">
        <v>234</v>
      </c>
      <c r="C14">
        <v>1</v>
      </c>
      <c r="D14">
        <v>1</v>
      </c>
      <c r="E14" s="35">
        <v>13.5546875</v>
      </c>
      <c r="F14" s="35">
        <v>8.421875</v>
      </c>
      <c r="G14" s="35">
        <v>3.953125</v>
      </c>
      <c r="H14" s="35">
        <v>17</v>
      </c>
      <c r="I14" s="35">
        <v>18.8828125</v>
      </c>
      <c r="J14" s="35">
        <v>8.8203125</v>
      </c>
      <c r="K14" s="35">
        <v>4.9765625</v>
      </c>
      <c r="L14" s="35">
        <v>23.953125</v>
      </c>
      <c r="M14" s="35">
        <v>7.8984375</v>
      </c>
      <c r="N14" s="35">
        <v>7.7421875</v>
      </c>
      <c r="O14" s="35">
        <v>8.6875</v>
      </c>
      <c r="P14" s="35">
        <v>22.9765625</v>
      </c>
      <c r="Q14" s="35">
        <v>5.015625</v>
      </c>
      <c r="R14" s="35">
        <v>19.9375</v>
      </c>
      <c r="S14" s="35">
        <v>9.21875</v>
      </c>
      <c r="T14" s="35">
        <v>6.8046875</v>
      </c>
      <c r="U14" s="35">
        <v>0.2421875</v>
      </c>
      <c r="V14" s="35">
        <v>7.96875</v>
      </c>
      <c r="W14" s="35">
        <v>39.6953125</v>
      </c>
      <c r="X14" s="35">
        <v>27.546875</v>
      </c>
      <c r="Y14" s="36">
        <v>3.890625</v>
      </c>
      <c r="Z14" s="35">
        <v>2.7578125</v>
      </c>
      <c r="AA14" s="35">
        <v>0.7265625</v>
      </c>
      <c r="AB14" s="35">
        <v>0.1171875</v>
      </c>
      <c r="AC14" s="35">
        <v>5.6171875</v>
      </c>
      <c r="AD14" s="35">
        <v>1.1640625</v>
      </c>
      <c r="AE14" s="35">
        <v>25.75</v>
      </c>
      <c r="AF14" s="35">
        <v>4.9453125</v>
      </c>
      <c r="AG14" s="35">
        <v>7.640625</v>
      </c>
      <c r="AH14" s="35">
        <v>2.9375</v>
      </c>
      <c r="AI14" s="35">
        <v>40.578125</v>
      </c>
      <c r="AJ14" s="35">
        <v>11.265625</v>
      </c>
      <c r="AK14" s="35">
        <v>2.5390625</v>
      </c>
      <c r="AL14" s="35">
        <v>17.0703125</v>
      </c>
      <c r="AM14" s="35">
        <v>9.3515625</v>
      </c>
      <c r="AN14" s="35">
        <v>6.2421875</v>
      </c>
      <c r="AO14" s="35">
        <v>0.28125</v>
      </c>
      <c r="AP14" s="35">
        <v>2.84375</v>
      </c>
      <c r="AQ14" s="35">
        <v>18.34375</v>
      </c>
      <c r="AR14" s="35">
        <v>8.0234375</v>
      </c>
      <c r="AS14" s="35">
        <v>6.921875</v>
      </c>
      <c r="AT14" s="35">
        <v>10.890625</v>
      </c>
      <c r="AU14" s="35">
        <v>23.2734375</v>
      </c>
      <c r="AV14" s="35">
        <v>10.6015625</v>
      </c>
      <c r="AW14" s="35">
        <v>11.09375</v>
      </c>
      <c r="AX14" s="35">
        <v>5.0078125</v>
      </c>
      <c r="AY14" s="35">
        <v>1.8125</v>
      </c>
      <c r="AZ14" s="35">
        <v>1.4375</v>
      </c>
      <c r="BA14" s="35">
        <v>101.9609375</v>
      </c>
      <c r="BB14" s="35">
        <v>27.1328125</v>
      </c>
      <c r="BC14" s="35">
        <v>1557.2421875</v>
      </c>
      <c r="BD14" s="35">
        <v>2192.7578125</v>
      </c>
      <c r="BE14">
        <f t="shared" si="3"/>
        <v>506.421875</v>
      </c>
      <c r="BF14">
        <f t="shared" si="4"/>
        <v>36.9921875</v>
      </c>
      <c r="BG14">
        <f t="shared" si="5"/>
        <v>67.2421875</v>
      </c>
      <c r="BH14">
        <f t="shared" si="6"/>
        <v>23.953125</v>
      </c>
      <c r="BI14">
        <f t="shared" si="6"/>
        <v>7.8984375</v>
      </c>
      <c r="BJ14">
        <f t="shared" si="0"/>
        <v>17.625</v>
      </c>
      <c r="BM14" s="6">
        <f t="shared" si="1"/>
        <v>4.6498950736266045E-2</v>
      </c>
      <c r="BN14" s="6">
        <f t="shared" si="7"/>
        <v>0.2309520331488957</v>
      </c>
      <c r="BO14" s="6">
        <f t="shared" si="8"/>
        <v>1.6870165637592503E-2</v>
      </c>
      <c r="BP14" s="6">
        <f t="shared" si="2"/>
        <v>8.0378233745319293E-3</v>
      </c>
      <c r="BQ14" s="6">
        <f t="shared" si="9"/>
        <v>3.0665578805228862E-2</v>
      </c>
      <c r="BS14" s="6">
        <v>4.6498950736266045E-2</v>
      </c>
      <c r="BT14" s="6">
        <v>0.2309520331488957</v>
      </c>
      <c r="BU14" s="6">
        <v>1.6870165637592503E-2</v>
      </c>
      <c r="BV14" s="6">
        <v>8.0378233745319293E-3</v>
      </c>
      <c r="BW14" s="6">
        <v>3.0665578805228862E-2</v>
      </c>
      <c r="BY14" s="6">
        <v>4.6498950736266045E-2</v>
      </c>
      <c r="BZ14" s="6">
        <v>0.2309520331488957</v>
      </c>
      <c r="CA14" s="6">
        <v>1.6870165637592503E-2</v>
      </c>
      <c r="CB14" s="6">
        <v>8.0378233745319293E-3</v>
      </c>
      <c r="CC14" s="6">
        <v>3.0665578805228862E-2</v>
      </c>
    </row>
    <row r="15" spans="1:82" ht="15.75" thickBot="1">
      <c r="A15" s="34" t="s">
        <v>235</v>
      </c>
      <c r="B15" t="s">
        <v>235</v>
      </c>
      <c r="C15">
        <v>1</v>
      </c>
      <c r="D15">
        <v>1</v>
      </c>
      <c r="E15" s="35">
        <v>12.6015625</v>
      </c>
      <c r="F15" s="35">
        <v>9.1171875</v>
      </c>
      <c r="G15" s="35">
        <v>3.8828125</v>
      </c>
      <c r="H15" s="35">
        <v>15.9375</v>
      </c>
      <c r="I15" s="35">
        <v>18.96875</v>
      </c>
      <c r="J15" s="35">
        <v>8.9375</v>
      </c>
      <c r="K15" s="35">
        <v>5.140625</v>
      </c>
      <c r="L15" s="35">
        <v>21.765625</v>
      </c>
      <c r="M15" s="35">
        <v>7.921875</v>
      </c>
      <c r="N15" s="35">
        <v>7.015625</v>
      </c>
      <c r="O15" s="35">
        <v>7.0078125</v>
      </c>
      <c r="P15" s="35">
        <v>20.6953125</v>
      </c>
      <c r="Q15" s="35">
        <v>4.9296875</v>
      </c>
      <c r="R15" s="35">
        <v>19.6484375</v>
      </c>
      <c r="S15" s="35">
        <v>8.7421875</v>
      </c>
      <c r="T15" s="35">
        <v>7.09375</v>
      </c>
      <c r="U15" s="35">
        <v>0.4765625</v>
      </c>
      <c r="V15" s="35">
        <v>8.78125</v>
      </c>
      <c r="W15" s="35">
        <v>38.0234375</v>
      </c>
      <c r="X15" s="35">
        <v>25.5078125</v>
      </c>
      <c r="Y15" s="36">
        <v>3.6796875</v>
      </c>
      <c r="Z15" s="35">
        <v>2.9375</v>
      </c>
      <c r="AA15" s="35">
        <v>0.8203125</v>
      </c>
      <c r="AB15" s="35">
        <v>9.375E-2</v>
      </c>
      <c r="AC15" s="35">
        <v>4.7265625</v>
      </c>
      <c r="AD15" s="35">
        <v>1.2265625</v>
      </c>
      <c r="AE15" s="35">
        <v>22.578125</v>
      </c>
      <c r="AF15" s="35">
        <v>4.6796875</v>
      </c>
      <c r="AG15" s="35">
        <v>7.2890625</v>
      </c>
      <c r="AH15" s="35">
        <v>2.7734375</v>
      </c>
      <c r="AI15" s="35">
        <v>38.6171875</v>
      </c>
      <c r="AJ15" s="35">
        <v>10.890625</v>
      </c>
      <c r="AK15" s="35">
        <v>2.8359375</v>
      </c>
      <c r="AL15" s="35">
        <v>16.203125</v>
      </c>
      <c r="AM15" s="35">
        <v>7.7734375</v>
      </c>
      <c r="AN15" s="35">
        <v>5.7890625</v>
      </c>
      <c r="AO15" s="35">
        <v>0.1484375</v>
      </c>
      <c r="AP15" s="35">
        <v>3.3671875</v>
      </c>
      <c r="AQ15" s="35">
        <v>19.0078125</v>
      </c>
      <c r="AR15" s="35">
        <v>9.234375</v>
      </c>
      <c r="AS15" s="35">
        <v>7.265625</v>
      </c>
      <c r="AT15" s="35">
        <v>11.359375</v>
      </c>
      <c r="AU15" s="35">
        <v>21.0859375</v>
      </c>
      <c r="AV15" s="35">
        <v>8.4453125</v>
      </c>
      <c r="AW15" s="35">
        <v>10.9453125</v>
      </c>
      <c r="AX15" s="35">
        <v>4.40625</v>
      </c>
      <c r="AY15" s="35">
        <v>1.578125</v>
      </c>
      <c r="AZ15" s="35">
        <v>1.0703125</v>
      </c>
      <c r="BA15" s="35">
        <v>99.7890625</v>
      </c>
      <c r="BB15" s="35">
        <v>23.1015625</v>
      </c>
      <c r="BC15" s="35">
        <v>1489.625</v>
      </c>
      <c r="BD15" s="35">
        <v>2095.5390625</v>
      </c>
      <c r="BE15">
        <f t="shared" si="3"/>
        <v>483.0234375</v>
      </c>
      <c r="BF15">
        <f t="shared" si="4"/>
        <v>32.453125</v>
      </c>
      <c r="BG15">
        <f t="shared" si="5"/>
        <v>63.53125</v>
      </c>
      <c r="BH15">
        <f t="shared" si="6"/>
        <v>21.765625</v>
      </c>
      <c r="BI15">
        <f t="shared" si="6"/>
        <v>7.921875</v>
      </c>
      <c r="BJ15">
        <f t="shared" si="0"/>
        <v>17.765625</v>
      </c>
      <c r="BM15" s="6">
        <f t="shared" si="1"/>
        <v>4.761975774431549E-2</v>
      </c>
      <c r="BN15" s="6">
        <f t="shared" si="7"/>
        <v>0.23050080341797494</v>
      </c>
      <c r="BO15" s="6">
        <f t="shared" si="8"/>
        <v>1.5486766904398853E-2</v>
      </c>
      <c r="BP15" s="6">
        <f t="shared" si="2"/>
        <v>8.477830510496628E-3</v>
      </c>
      <c r="BQ15" s="6">
        <f t="shared" si="9"/>
        <v>3.0317378061283456E-2</v>
      </c>
      <c r="BS15" s="6">
        <v>4.761975774431549E-2</v>
      </c>
      <c r="BT15" s="6">
        <v>0.23050080341797494</v>
      </c>
      <c r="BU15" s="6">
        <v>1.5486766904398853E-2</v>
      </c>
      <c r="BV15" s="6">
        <v>8.477830510496628E-3</v>
      </c>
      <c r="BW15" s="6">
        <v>3.0317378061283456E-2</v>
      </c>
      <c r="BY15" s="6">
        <v>4.761975774431549E-2</v>
      </c>
      <c r="BZ15" s="6">
        <v>0.23050080341797494</v>
      </c>
      <c r="CA15" s="6">
        <v>1.5486766904398853E-2</v>
      </c>
      <c r="CB15" s="6">
        <v>8.477830510496628E-3</v>
      </c>
      <c r="CC15" s="6">
        <v>3.0317378061283456E-2</v>
      </c>
    </row>
    <row r="16" spans="1:82" ht="15.75" thickBot="1">
      <c r="A16" s="34" t="s">
        <v>236</v>
      </c>
      <c r="B16" t="s">
        <v>236</v>
      </c>
      <c r="C16">
        <v>1</v>
      </c>
      <c r="D16">
        <v>1</v>
      </c>
      <c r="E16" s="35">
        <v>12.6171875</v>
      </c>
      <c r="F16" s="35">
        <v>8.65625</v>
      </c>
      <c r="G16" s="35">
        <v>4.28125</v>
      </c>
      <c r="H16" s="35">
        <v>16.515625</v>
      </c>
      <c r="I16" s="35">
        <v>17.6328125</v>
      </c>
      <c r="J16" s="35">
        <v>9.25</v>
      </c>
      <c r="K16" s="35">
        <v>4.546875</v>
      </c>
      <c r="L16" s="35">
        <v>20.9921875</v>
      </c>
      <c r="M16" s="35">
        <v>6.9453125</v>
      </c>
      <c r="N16" s="35">
        <v>7.203125</v>
      </c>
      <c r="O16" s="35">
        <v>6.6796875</v>
      </c>
      <c r="P16" s="35">
        <v>20.8046875</v>
      </c>
      <c r="Q16" s="35">
        <v>5.5546875</v>
      </c>
      <c r="R16" s="35">
        <v>17.9921875</v>
      </c>
      <c r="S16" s="35">
        <v>8.5859375</v>
      </c>
      <c r="T16" s="35">
        <v>6.546875</v>
      </c>
      <c r="U16" s="35">
        <v>1.5625E-2</v>
      </c>
      <c r="V16" s="35">
        <v>7.4140625</v>
      </c>
      <c r="W16" s="35">
        <v>38.46875</v>
      </c>
      <c r="X16" s="35">
        <v>27.6328125</v>
      </c>
      <c r="Y16" s="36">
        <v>3.9453125</v>
      </c>
      <c r="Z16" s="35">
        <v>2.421875</v>
      </c>
      <c r="AA16" s="35">
        <v>1.0546875</v>
      </c>
      <c r="AB16" s="35">
        <v>1.5625E-2</v>
      </c>
      <c r="AC16" s="35">
        <v>5.484375</v>
      </c>
      <c r="AD16" s="35">
        <v>1.6171875</v>
      </c>
      <c r="AE16" s="35">
        <v>22.1328125</v>
      </c>
      <c r="AF16" s="35">
        <v>4.7265625</v>
      </c>
      <c r="AG16" s="35">
        <v>7.953125</v>
      </c>
      <c r="AH16" s="35">
        <v>2.1171875</v>
      </c>
      <c r="AI16" s="35">
        <v>39.7265625</v>
      </c>
      <c r="AJ16" s="35">
        <v>11.5234375</v>
      </c>
      <c r="AK16" s="35">
        <v>2.9140625</v>
      </c>
      <c r="AL16" s="35">
        <v>15.5390625</v>
      </c>
      <c r="AM16" s="35">
        <v>7.7265625</v>
      </c>
      <c r="AN16" s="35">
        <v>6.03125</v>
      </c>
      <c r="AO16" s="35">
        <v>0.2421875</v>
      </c>
      <c r="AP16" s="35">
        <v>2.6796875</v>
      </c>
      <c r="AQ16" s="35">
        <v>19.25</v>
      </c>
      <c r="AR16" s="35">
        <v>8.578125</v>
      </c>
      <c r="AS16" s="35">
        <v>6.625</v>
      </c>
      <c r="AT16" s="35">
        <v>9.515625</v>
      </c>
      <c r="AU16" s="35">
        <v>21.0625</v>
      </c>
      <c r="AV16" s="35">
        <v>8.1640625</v>
      </c>
      <c r="AW16" s="35">
        <v>10.53125</v>
      </c>
      <c r="AX16" s="35">
        <v>3.921875</v>
      </c>
      <c r="AY16" s="35">
        <v>1.6171875</v>
      </c>
      <c r="AZ16" s="35">
        <v>1.0625</v>
      </c>
      <c r="BA16" s="35">
        <v>101.8359375</v>
      </c>
      <c r="BB16" s="35">
        <v>20.4453125</v>
      </c>
      <c r="BC16" s="35">
        <v>1490.6796875</v>
      </c>
      <c r="BD16" s="35">
        <v>2089.4765625</v>
      </c>
      <c r="BE16">
        <f t="shared" si="3"/>
        <v>476.515625</v>
      </c>
      <c r="BF16">
        <f t="shared" si="4"/>
        <v>32.4921875</v>
      </c>
      <c r="BG16">
        <f t="shared" si="5"/>
        <v>66.1015625</v>
      </c>
      <c r="BH16">
        <f t="shared" si="6"/>
        <v>20.9921875</v>
      </c>
      <c r="BI16">
        <f t="shared" si="6"/>
        <v>6.9453125</v>
      </c>
      <c r="BJ16">
        <f t="shared" si="0"/>
        <v>16.953125</v>
      </c>
      <c r="BM16" s="6">
        <f t="shared" si="1"/>
        <v>4.8737535193099348E-2</v>
      </c>
      <c r="BN16" s="6">
        <f t="shared" si="7"/>
        <v>0.22805502275166104</v>
      </c>
      <c r="BO16" s="6">
        <f t="shared" si="8"/>
        <v>1.5550395770471822E-2</v>
      </c>
      <c r="BP16" s="6">
        <f t="shared" si="2"/>
        <v>8.1135750954373295E-3</v>
      </c>
      <c r="BQ16" s="6">
        <f t="shared" si="9"/>
        <v>3.1635464922808866E-2</v>
      </c>
      <c r="BS16" s="6">
        <v>4.8737535193099348E-2</v>
      </c>
      <c r="BT16" s="6">
        <v>0.22805502275166104</v>
      </c>
      <c r="BU16" s="6">
        <v>1.5550395770471822E-2</v>
      </c>
      <c r="BV16" s="6">
        <v>8.1135750954373295E-3</v>
      </c>
      <c r="BW16" s="6">
        <v>3.1635464922808866E-2</v>
      </c>
      <c r="BY16" s="6">
        <v>4.8737535193099348E-2</v>
      </c>
      <c r="BZ16" s="6">
        <v>0.22805502275166104</v>
      </c>
      <c r="CA16" s="6">
        <v>1.5550395770471822E-2</v>
      </c>
      <c r="CB16" s="6">
        <v>8.1135750954373295E-3</v>
      </c>
      <c r="CC16" s="6">
        <v>3.1635464922808866E-2</v>
      </c>
    </row>
    <row r="17" spans="1:81" ht="15.75" thickBot="1">
      <c r="A17" s="34" t="s">
        <v>237</v>
      </c>
      <c r="B17" t="s">
        <v>237</v>
      </c>
      <c r="C17">
        <v>1</v>
      </c>
      <c r="D17">
        <v>1</v>
      </c>
      <c r="E17" s="35">
        <v>12.390625</v>
      </c>
      <c r="F17" s="35">
        <v>8.640625</v>
      </c>
      <c r="G17" s="35">
        <v>4.03125</v>
      </c>
      <c r="H17" s="35">
        <v>15.4296875</v>
      </c>
      <c r="I17" s="35">
        <v>17.609375</v>
      </c>
      <c r="J17" s="35">
        <v>8.6484375</v>
      </c>
      <c r="K17" s="35">
        <v>4.7734375</v>
      </c>
      <c r="L17" s="35">
        <v>21.2265625</v>
      </c>
      <c r="M17" s="35">
        <v>7.046875</v>
      </c>
      <c r="N17" s="35">
        <v>7.4609375</v>
      </c>
      <c r="O17" s="35">
        <v>6.7109375</v>
      </c>
      <c r="P17" s="35">
        <v>19.4453125</v>
      </c>
      <c r="Q17" s="35">
        <v>5.140625</v>
      </c>
      <c r="R17" s="35">
        <v>18.5078125</v>
      </c>
      <c r="S17" s="35">
        <v>7.8046875</v>
      </c>
      <c r="T17" s="35">
        <v>6.7734375</v>
      </c>
      <c r="U17" s="35">
        <v>0.234375</v>
      </c>
      <c r="V17" s="35">
        <v>7.5</v>
      </c>
      <c r="W17" s="35">
        <v>36.640625</v>
      </c>
      <c r="X17" s="35">
        <v>26.5234375</v>
      </c>
      <c r="Y17" s="36">
        <v>3.6328125</v>
      </c>
      <c r="Z17" s="35">
        <v>2.5</v>
      </c>
      <c r="AA17" s="35">
        <v>0.6953125</v>
      </c>
      <c r="AB17" s="35">
        <v>7.03125E-2</v>
      </c>
      <c r="AC17" s="35">
        <v>4.90625</v>
      </c>
      <c r="AD17" s="35">
        <v>1.5078125</v>
      </c>
      <c r="AE17" s="35">
        <v>21.234375</v>
      </c>
      <c r="AF17" s="35">
        <v>4.6953125</v>
      </c>
      <c r="AG17" s="35">
        <v>7.6484375</v>
      </c>
      <c r="AH17" s="35">
        <v>1.9140625</v>
      </c>
      <c r="AI17" s="35">
        <v>38.1484375</v>
      </c>
      <c r="AJ17" s="35">
        <v>10.4453125</v>
      </c>
      <c r="AK17" s="35">
        <v>2.9140625</v>
      </c>
      <c r="AL17" s="35">
        <v>15.6484375</v>
      </c>
      <c r="AM17" s="35">
        <v>8.1875</v>
      </c>
      <c r="AN17" s="35">
        <v>6.015625</v>
      </c>
      <c r="AO17" s="35">
        <v>0.28125</v>
      </c>
      <c r="AP17" s="35">
        <v>2.96875</v>
      </c>
      <c r="AQ17" s="35">
        <v>18.4140625</v>
      </c>
      <c r="AR17" s="35">
        <v>9.03125</v>
      </c>
      <c r="AS17" s="35">
        <v>6.2265625</v>
      </c>
      <c r="AT17" s="35">
        <v>9.8359375</v>
      </c>
      <c r="AU17" s="35">
        <v>19.203125</v>
      </c>
      <c r="AV17" s="35">
        <v>8.109375</v>
      </c>
      <c r="AW17" s="35">
        <v>10.5703125</v>
      </c>
      <c r="AX17" s="35">
        <v>4.0859375</v>
      </c>
      <c r="AY17" s="35">
        <v>1.4921875</v>
      </c>
      <c r="AZ17" s="35">
        <v>1.34375</v>
      </c>
      <c r="BA17" s="35">
        <v>93.890625</v>
      </c>
      <c r="BB17" s="35">
        <v>23.53125</v>
      </c>
      <c r="BC17" s="35">
        <v>1452.5</v>
      </c>
      <c r="BD17" s="35">
        <v>2034.1875</v>
      </c>
      <c r="BE17">
        <f t="shared" si="3"/>
        <v>464.265625</v>
      </c>
      <c r="BF17">
        <f t="shared" si="4"/>
        <v>31.1328125</v>
      </c>
      <c r="BG17">
        <f t="shared" si="5"/>
        <v>63.1640625</v>
      </c>
      <c r="BH17">
        <f t="shared" si="6"/>
        <v>21.2265625</v>
      </c>
      <c r="BI17">
        <f t="shared" si="6"/>
        <v>7.046875</v>
      </c>
      <c r="BJ17">
        <f t="shared" si="0"/>
        <v>16.484375</v>
      </c>
      <c r="BM17" s="6">
        <f t="shared" si="1"/>
        <v>4.6156327772144901E-2</v>
      </c>
      <c r="BN17" s="6">
        <f t="shared" si="7"/>
        <v>0.22823148062801488</v>
      </c>
      <c r="BO17" s="6">
        <f t="shared" si="8"/>
        <v>1.5304789996005777E-2</v>
      </c>
      <c r="BP17" s="6">
        <f t="shared" si="2"/>
        <v>8.1036654683995461E-3</v>
      </c>
      <c r="BQ17" s="6">
        <f t="shared" si="9"/>
        <v>3.1051248963038069E-2</v>
      </c>
      <c r="BS17" s="6">
        <v>4.6156327772144901E-2</v>
      </c>
      <c r="BT17" s="6">
        <v>0.22823148062801488</v>
      </c>
      <c r="BU17" s="6">
        <v>1.5304789996005777E-2</v>
      </c>
      <c r="BV17" s="6">
        <v>8.1036654683995461E-3</v>
      </c>
      <c r="BW17" s="6">
        <v>3.1051248963038069E-2</v>
      </c>
      <c r="BY17" s="6">
        <v>4.6156327772144901E-2</v>
      </c>
      <c r="BZ17" s="6">
        <v>0.22823148062801488</v>
      </c>
      <c r="CA17" s="6">
        <v>1.5304789996005777E-2</v>
      </c>
      <c r="CB17" s="6">
        <v>8.1036654683995461E-3</v>
      </c>
      <c r="CC17" s="6">
        <v>3.1051248963038069E-2</v>
      </c>
    </row>
    <row r="18" spans="1:81" ht="15.75" thickBot="1">
      <c r="A18" s="34" t="s">
        <v>238</v>
      </c>
      <c r="B18" t="s">
        <v>238</v>
      </c>
      <c r="C18">
        <v>1</v>
      </c>
      <c r="D18">
        <v>1</v>
      </c>
      <c r="E18" s="35">
        <v>12.859375</v>
      </c>
      <c r="F18" s="35">
        <v>8.1796875</v>
      </c>
      <c r="G18" s="35">
        <v>4.1171875</v>
      </c>
      <c r="H18" s="35">
        <v>18.921875</v>
      </c>
      <c r="I18" s="35">
        <v>20.7421875</v>
      </c>
      <c r="J18" s="35">
        <v>10.0859375</v>
      </c>
      <c r="K18" s="35">
        <v>5.578125</v>
      </c>
      <c r="L18" s="35">
        <v>20.28125</v>
      </c>
      <c r="M18" s="35">
        <v>6.8984375</v>
      </c>
      <c r="N18" s="35">
        <v>7.984375</v>
      </c>
      <c r="O18" s="35">
        <v>8.5703125</v>
      </c>
      <c r="P18" s="35">
        <v>24.7734375</v>
      </c>
      <c r="Q18" s="35">
        <v>4.9765625</v>
      </c>
      <c r="R18" s="35">
        <v>21.4453125</v>
      </c>
      <c r="S18" s="35">
        <v>8.9453125</v>
      </c>
      <c r="T18" s="35">
        <v>7.40625</v>
      </c>
      <c r="U18" s="37">
        <v>0</v>
      </c>
      <c r="V18" s="35">
        <v>8.1875</v>
      </c>
      <c r="W18" s="35">
        <v>38.828125</v>
      </c>
      <c r="X18" s="35">
        <v>26.2265625</v>
      </c>
      <c r="Y18" s="36">
        <v>4.671875</v>
      </c>
      <c r="Z18" s="35">
        <v>2.34375</v>
      </c>
      <c r="AA18" s="35">
        <v>0.8828125</v>
      </c>
      <c r="AB18" s="35">
        <v>0.1171875</v>
      </c>
      <c r="AC18" s="35">
        <v>5.671875</v>
      </c>
      <c r="AD18" s="35">
        <v>1.3125</v>
      </c>
      <c r="AE18" s="35">
        <v>22</v>
      </c>
      <c r="AF18" s="35">
        <v>4.4375</v>
      </c>
      <c r="AG18" s="35">
        <v>8.046875</v>
      </c>
      <c r="AH18" s="35">
        <v>2.921875</v>
      </c>
      <c r="AI18" s="35">
        <v>41.625</v>
      </c>
      <c r="AJ18" s="35">
        <v>11.734375</v>
      </c>
      <c r="AK18" s="35">
        <v>2.9921875</v>
      </c>
      <c r="AL18" s="35">
        <v>16.765625</v>
      </c>
      <c r="AM18" s="35">
        <v>8.78125</v>
      </c>
      <c r="AN18" s="35">
        <v>6.421875</v>
      </c>
      <c r="AO18" s="35">
        <v>0.2890625</v>
      </c>
      <c r="AP18" s="35">
        <v>2.734375</v>
      </c>
      <c r="AQ18" s="35">
        <v>19.7421875</v>
      </c>
      <c r="AR18" s="35">
        <v>8.90625</v>
      </c>
      <c r="AS18" s="35">
        <v>7.171875</v>
      </c>
      <c r="AT18" s="35">
        <v>10.15625</v>
      </c>
      <c r="AU18" s="35">
        <v>22.8359375</v>
      </c>
      <c r="AV18" s="35">
        <v>9.234375</v>
      </c>
      <c r="AW18" s="35">
        <v>11.71875</v>
      </c>
      <c r="AX18" s="35">
        <v>3.8984375</v>
      </c>
      <c r="AY18" s="35">
        <v>1.546875</v>
      </c>
      <c r="AZ18" s="35">
        <v>1.765625</v>
      </c>
      <c r="BA18" s="35">
        <v>104.1171875</v>
      </c>
      <c r="BB18" s="35">
        <v>24.40625</v>
      </c>
      <c r="BC18" s="35">
        <v>1609.25</v>
      </c>
      <c r="BD18" s="35">
        <v>2243.5078125</v>
      </c>
      <c r="BE18">
        <f t="shared" si="3"/>
        <v>505.734375</v>
      </c>
      <c r="BF18">
        <f t="shared" si="4"/>
        <v>39.78125</v>
      </c>
      <c r="BG18">
        <f t="shared" si="5"/>
        <v>65.0546875</v>
      </c>
      <c r="BH18">
        <f t="shared" si="6"/>
        <v>20.28125</v>
      </c>
      <c r="BI18">
        <f t="shared" si="6"/>
        <v>6.8984375</v>
      </c>
      <c r="BJ18">
        <f t="shared" si="0"/>
        <v>17.6328125</v>
      </c>
      <c r="BM18" s="6">
        <f t="shared" si="1"/>
        <v>4.6408212585620313E-2</v>
      </c>
      <c r="BN18" s="6">
        <f t="shared" si="7"/>
        <v>0.22542126761593348</v>
      </c>
      <c r="BO18" s="6">
        <f t="shared" si="8"/>
        <v>1.7731718952951048E-2</v>
      </c>
      <c r="BP18" s="6">
        <f t="shared" si="2"/>
        <v>7.8594834400649103E-3</v>
      </c>
      <c r="BQ18" s="6">
        <f t="shared" si="9"/>
        <v>2.8996862474710013E-2</v>
      </c>
      <c r="BS18" s="6">
        <v>4.6408212585620313E-2</v>
      </c>
      <c r="BT18" s="6">
        <v>0.22542126761593348</v>
      </c>
      <c r="BU18" s="6">
        <v>1.7731718952951048E-2</v>
      </c>
      <c r="BV18" s="6">
        <v>7.8594834400649103E-3</v>
      </c>
      <c r="BW18" s="6">
        <v>2.8996862474710013E-2</v>
      </c>
      <c r="BY18" s="6">
        <v>4.6408212585620313E-2</v>
      </c>
      <c r="BZ18" s="6">
        <v>0.22542126761593348</v>
      </c>
      <c r="CA18" s="6">
        <v>1.7731718952951048E-2</v>
      </c>
      <c r="CB18" s="6">
        <v>7.8594834400649103E-3</v>
      </c>
      <c r="CC18" s="6">
        <v>2.8996862474710013E-2</v>
      </c>
    </row>
    <row r="19" spans="1:81" ht="15.75" thickBot="1">
      <c r="A19" s="34" t="s">
        <v>239</v>
      </c>
      <c r="B19" t="s">
        <v>239</v>
      </c>
      <c r="C19">
        <v>1</v>
      </c>
      <c r="D19">
        <v>0</v>
      </c>
      <c r="E19" s="35">
        <v>14.015625</v>
      </c>
      <c r="F19" s="35">
        <v>8.7578125</v>
      </c>
      <c r="G19" s="35">
        <v>4.171875</v>
      </c>
      <c r="H19" s="35">
        <v>18.265625</v>
      </c>
      <c r="I19" s="35">
        <v>21.0703125</v>
      </c>
      <c r="J19" s="35">
        <v>9.71875</v>
      </c>
      <c r="K19" s="35">
        <v>5.6640625</v>
      </c>
      <c r="L19" s="35">
        <v>21.109375</v>
      </c>
      <c r="M19" s="35">
        <v>7.828125</v>
      </c>
      <c r="N19" s="35">
        <v>7.7265625</v>
      </c>
      <c r="O19" s="35">
        <v>8.4765625</v>
      </c>
      <c r="P19" s="35">
        <v>24.515625</v>
      </c>
      <c r="Q19" s="35">
        <v>5.1484375</v>
      </c>
      <c r="R19" s="35">
        <v>22.8984375</v>
      </c>
      <c r="S19" s="35">
        <v>9.296875</v>
      </c>
      <c r="T19" s="35">
        <v>7.0546875</v>
      </c>
      <c r="U19" s="35">
        <v>0.3046875</v>
      </c>
      <c r="V19" s="35">
        <v>8.1640625</v>
      </c>
      <c r="W19" s="35">
        <v>40.4375</v>
      </c>
      <c r="X19" s="35">
        <v>25.484375</v>
      </c>
      <c r="Y19" s="36">
        <v>4.7578125</v>
      </c>
      <c r="Z19" s="35">
        <v>2.4765625</v>
      </c>
      <c r="AA19" s="35">
        <v>1</v>
      </c>
      <c r="AB19" s="35">
        <v>0.1484375</v>
      </c>
      <c r="AC19" s="35">
        <v>6.1640625</v>
      </c>
      <c r="AD19" s="35">
        <v>1.6328125</v>
      </c>
      <c r="AE19" s="35">
        <v>23.0390625</v>
      </c>
      <c r="AF19" s="35">
        <v>4.859375</v>
      </c>
      <c r="AG19" s="35">
        <v>7.609375</v>
      </c>
      <c r="AH19" s="35">
        <v>1.7421875</v>
      </c>
      <c r="AI19" s="35">
        <v>42.6015625</v>
      </c>
      <c r="AJ19" s="35">
        <v>12.59375</v>
      </c>
      <c r="AK19" s="35">
        <v>3.4921875</v>
      </c>
      <c r="AL19" s="35">
        <v>17.1875</v>
      </c>
      <c r="AM19" s="35">
        <v>8.140625</v>
      </c>
      <c r="AN19" s="35">
        <v>6.2890625</v>
      </c>
      <c r="AO19" s="35">
        <v>0.1875</v>
      </c>
      <c r="AP19" s="35">
        <v>3.25</v>
      </c>
      <c r="AQ19" s="35">
        <v>20.46875</v>
      </c>
      <c r="AR19" s="35">
        <v>8.9609375</v>
      </c>
      <c r="AS19" s="35">
        <v>8.09375</v>
      </c>
      <c r="AT19" s="35">
        <v>10.078125</v>
      </c>
      <c r="AU19" s="35">
        <v>23.65625</v>
      </c>
      <c r="AV19" s="35">
        <v>10.0625</v>
      </c>
      <c r="AW19" s="35">
        <v>12.2734375</v>
      </c>
      <c r="AX19" s="35">
        <v>3.8125</v>
      </c>
      <c r="AY19" s="35">
        <v>1.3125</v>
      </c>
      <c r="AZ19" s="35">
        <v>1.453125</v>
      </c>
      <c r="BA19" s="35">
        <v>105.3984375</v>
      </c>
      <c r="BB19" s="35">
        <v>23.1328125</v>
      </c>
      <c r="BC19" s="35">
        <v>1639.125</v>
      </c>
      <c r="BD19" s="35">
        <v>2285.109375</v>
      </c>
      <c r="BE19">
        <f t="shared" si="3"/>
        <v>517.453125</v>
      </c>
      <c r="BF19">
        <f t="shared" si="4"/>
        <v>39.203125</v>
      </c>
      <c r="BG19">
        <f t="shared" si="5"/>
        <v>65.921875</v>
      </c>
      <c r="BH19">
        <f t="shared" si="6"/>
        <v>21.109375</v>
      </c>
      <c r="BI19">
        <f t="shared" si="6"/>
        <v>7.828125</v>
      </c>
      <c r="BJ19">
        <f t="shared" si="0"/>
        <v>18.5859375</v>
      </c>
      <c r="BM19" s="6">
        <f t="shared" si="1"/>
        <v>0</v>
      </c>
      <c r="BN19" s="6">
        <f t="shared" si="7"/>
        <v>0.2264456706804242</v>
      </c>
      <c r="BO19" s="6">
        <f t="shared" si="8"/>
        <v>1.7155907471606256E-2</v>
      </c>
      <c r="BP19" s="6">
        <f t="shared" si="2"/>
        <v>8.1335001743625505E-3</v>
      </c>
      <c r="BQ19" s="6">
        <f t="shared" si="9"/>
        <v>2.884845501104296E-2</v>
      </c>
      <c r="BS19" s="6"/>
      <c r="BT19" s="6"/>
      <c r="BU19" s="6"/>
      <c r="BV19" s="6"/>
      <c r="BW19" s="6"/>
      <c r="BY19" s="6"/>
      <c r="BZ19" s="6"/>
      <c r="CA19" s="6"/>
      <c r="CB19" s="6"/>
      <c r="CC19" s="6"/>
    </row>
    <row r="20" spans="1:81" ht="15.75" thickBot="1">
      <c r="A20" s="34" t="s">
        <v>240</v>
      </c>
      <c r="B20" t="s">
        <v>240</v>
      </c>
      <c r="C20">
        <v>1</v>
      </c>
      <c r="D20">
        <v>1</v>
      </c>
      <c r="E20" s="35">
        <v>13.34375</v>
      </c>
      <c r="F20" s="35">
        <v>8.4765625</v>
      </c>
      <c r="G20" s="35">
        <v>4.046875</v>
      </c>
      <c r="H20" s="35">
        <v>18.0390625</v>
      </c>
      <c r="I20" s="35">
        <v>21.234375</v>
      </c>
      <c r="J20" s="35">
        <v>9.6640625</v>
      </c>
      <c r="K20" s="35">
        <v>5.5546875</v>
      </c>
      <c r="L20" s="35">
        <v>20.3984375</v>
      </c>
      <c r="M20" s="35">
        <v>7.453125</v>
      </c>
      <c r="N20" s="35">
        <v>6.7109375</v>
      </c>
      <c r="O20" s="35">
        <v>7.75</v>
      </c>
      <c r="P20" s="35">
        <v>24.3671875</v>
      </c>
      <c r="Q20" s="35">
        <v>5.53125</v>
      </c>
      <c r="R20" s="35">
        <v>21.390625</v>
      </c>
      <c r="S20" s="35">
        <v>8.484375</v>
      </c>
      <c r="T20" s="35">
        <v>6.609375</v>
      </c>
      <c r="U20" s="35">
        <v>0.1796875</v>
      </c>
      <c r="V20" s="35">
        <v>8.71875</v>
      </c>
      <c r="W20" s="35">
        <v>42.171875</v>
      </c>
      <c r="X20" s="35">
        <v>28.5234375</v>
      </c>
      <c r="Y20" s="36">
        <v>4.6328125</v>
      </c>
      <c r="Z20" s="35">
        <v>2.8515625</v>
      </c>
      <c r="AA20" s="35">
        <v>0.8515625</v>
      </c>
      <c r="AB20" s="35">
        <v>7.03125E-2</v>
      </c>
      <c r="AC20" s="35">
        <v>7.40625</v>
      </c>
      <c r="AD20" s="35">
        <v>1.4296875</v>
      </c>
      <c r="AE20" s="35">
        <v>24.0390625</v>
      </c>
      <c r="AF20" s="35">
        <v>4.859375</v>
      </c>
      <c r="AG20" s="35">
        <v>8.1953125</v>
      </c>
      <c r="AH20" s="35">
        <v>2.0234375</v>
      </c>
      <c r="AI20" s="35">
        <v>40.71875</v>
      </c>
      <c r="AJ20" s="35">
        <v>11.4140625</v>
      </c>
      <c r="AK20" s="35">
        <v>2.9453125</v>
      </c>
      <c r="AL20" s="35">
        <v>17.046875</v>
      </c>
      <c r="AM20" s="35">
        <v>8.84375</v>
      </c>
      <c r="AN20" s="35">
        <v>5.609375</v>
      </c>
      <c r="AO20" s="35">
        <v>0.46875</v>
      </c>
      <c r="AP20" s="35">
        <v>3.3046875</v>
      </c>
      <c r="AQ20" s="35">
        <v>19.140625</v>
      </c>
      <c r="AR20" s="35">
        <v>8.671875</v>
      </c>
      <c r="AS20" s="35">
        <v>7.21875</v>
      </c>
      <c r="AT20" s="35">
        <v>9.8359375</v>
      </c>
      <c r="AU20" s="35">
        <v>22.328125</v>
      </c>
      <c r="AV20" s="35">
        <v>10.5</v>
      </c>
      <c r="AW20" s="35">
        <v>11.1953125</v>
      </c>
      <c r="AX20" s="35">
        <v>5.296875</v>
      </c>
      <c r="AY20" s="35">
        <v>1.9140625</v>
      </c>
      <c r="AZ20" s="35">
        <v>1.3984375</v>
      </c>
      <c r="BA20" s="35">
        <v>106.0703125</v>
      </c>
      <c r="BB20" s="35">
        <v>22.8203125</v>
      </c>
      <c r="BC20" s="35">
        <v>1626.8046875</v>
      </c>
      <c r="BD20" s="35">
        <v>2268.5546875</v>
      </c>
      <c r="BE20">
        <f t="shared" si="3"/>
        <v>512.859375</v>
      </c>
      <c r="BF20">
        <f t="shared" si="4"/>
        <v>38.1484375</v>
      </c>
      <c r="BG20">
        <f t="shared" si="5"/>
        <v>70.6953125</v>
      </c>
      <c r="BH20">
        <f t="shared" si="6"/>
        <v>20.3984375</v>
      </c>
      <c r="BI20">
        <f t="shared" si="6"/>
        <v>7.453125</v>
      </c>
      <c r="BJ20">
        <f t="shared" si="0"/>
        <v>20.4765625</v>
      </c>
      <c r="BM20" s="6">
        <f t="shared" si="1"/>
        <v>4.675678002582867E-2</v>
      </c>
      <c r="BN20" s="6">
        <f t="shared" si="7"/>
        <v>0.2260731812311666</v>
      </c>
      <c r="BO20" s="6">
        <f t="shared" si="8"/>
        <v>1.6816185966422731E-2</v>
      </c>
      <c r="BP20" s="6">
        <f t="shared" si="2"/>
        <v>9.0262591476538961E-3</v>
      </c>
      <c r="BQ20" s="6">
        <f t="shared" si="9"/>
        <v>3.1163151097718469E-2</v>
      </c>
      <c r="BS20" s="6">
        <v>4.675678002582867E-2</v>
      </c>
      <c r="BT20" s="6">
        <v>0.2260731812311666</v>
      </c>
      <c r="BU20" s="6">
        <v>1.6816185966422731E-2</v>
      </c>
      <c r="BV20" s="6">
        <v>9.0262591476538961E-3</v>
      </c>
      <c r="BW20" s="6">
        <v>3.1163151097718469E-2</v>
      </c>
      <c r="BY20" s="6">
        <v>4.675678002582867E-2</v>
      </c>
      <c r="BZ20" s="6">
        <v>0.2260731812311666</v>
      </c>
      <c r="CA20" s="6">
        <v>1.6816185966422731E-2</v>
      </c>
      <c r="CB20" s="6">
        <v>9.0262591476538961E-3</v>
      </c>
      <c r="CC20" s="6">
        <v>3.1163151097718469E-2</v>
      </c>
    </row>
    <row r="21" spans="1:81" ht="15.75" thickBot="1">
      <c r="A21" s="34" t="s">
        <v>241</v>
      </c>
      <c r="B21" t="s">
        <v>241</v>
      </c>
      <c r="C21">
        <v>1</v>
      </c>
      <c r="D21">
        <v>1</v>
      </c>
      <c r="E21" s="35">
        <v>13.4140625</v>
      </c>
      <c r="F21" s="35">
        <v>7.6171875</v>
      </c>
      <c r="G21" s="35">
        <v>4.1796875</v>
      </c>
      <c r="H21" s="35">
        <v>15.109375</v>
      </c>
      <c r="I21" s="35">
        <v>19.8125</v>
      </c>
      <c r="J21" s="35">
        <v>9.1328125</v>
      </c>
      <c r="K21" s="35">
        <v>5.3828125</v>
      </c>
      <c r="L21" s="35">
        <v>24.5546875</v>
      </c>
      <c r="M21" s="35">
        <v>8.25</v>
      </c>
      <c r="N21" s="35">
        <v>7.4375</v>
      </c>
      <c r="O21" s="35">
        <v>7.125</v>
      </c>
      <c r="P21" s="35">
        <v>22.03125</v>
      </c>
      <c r="Q21" s="35">
        <v>4.3359375</v>
      </c>
      <c r="R21" s="35">
        <v>18.8984375</v>
      </c>
      <c r="S21" s="35">
        <v>7.8984375</v>
      </c>
      <c r="T21" s="35">
        <v>7.1328125</v>
      </c>
      <c r="U21" s="35">
        <v>0.15625</v>
      </c>
      <c r="V21" s="35">
        <v>8.5859375</v>
      </c>
      <c r="W21" s="35">
        <v>39.578125</v>
      </c>
      <c r="X21" s="35">
        <v>24.9375</v>
      </c>
      <c r="Y21" s="36">
        <v>3.6796875</v>
      </c>
      <c r="Z21" s="35">
        <v>2.9375</v>
      </c>
      <c r="AA21" s="35">
        <v>0.75</v>
      </c>
      <c r="AB21" s="35">
        <v>7.8125E-2</v>
      </c>
      <c r="AC21" s="35">
        <v>6.203125</v>
      </c>
      <c r="AD21" s="35">
        <v>1.609375</v>
      </c>
      <c r="AE21" s="35">
        <v>21.8515625</v>
      </c>
      <c r="AF21" s="35">
        <v>5.046875</v>
      </c>
      <c r="AG21" s="35">
        <v>7.484375</v>
      </c>
      <c r="AH21" s="35">
        <v>1.5546875</v>
      </c>
      <c r="AI21" s="35">
        <v>39.515625</v>
      </c>
      <c r="AJ21" s="35">
        <v>10.8125</v>
      </c>
      <c r="AK21" s="35">
        <v>2.7265625</v>
      </c>
      <c r="AL21" s="35">
        <v>15.6171875</v>
      </c>
      <c r="AM21" s="35">
        <v>9.3671875</v>
      </c>
      <c r="AN21" s="35">
        <v>5.984375</v>
      </c>
      <c r="AO21" s="35">
        <v>0.3203125</v>
      </c>
      <c r="AP21" s="35">
        <v>3.5625</v>
      </c>
      <c r="AQ21" s="35">
        <v>18.171875</v>
      </c>
      <c r="AR21" s="35">
        <v>8.4765625</v>
      </c>
      <c r="AS21" s="35">
        <v>6.4453125</v>
      </c>
      <c r="AT21" s="35">
        <v>10.203125</v>
      </c>
      <c r="AU21" s="35">
        <v>20.234375</v>
      </c>
      <c r="AV21" s="35">
        <v>10.8984375</v>
      </c>
      <c r="AW21" s="35">
        <v>9.359375</v>
      </c>
      <c r="AX21" s="35">
        <v>5.1875</v>
      </c>
      <c r="AY21" s="35">
        <v>1.65625</v>
      </c>
      <c r="AZ21" s="35">
        <v>1.1640625</v>
      </c>
      <c r="BA21" s="35">
        <v>101.4765625</v>
      </c>
      <c r="BB21" s="35">
        <v>24.484375</v>
      </c>
      <c r="BC21" s="35">
        <v>1528.609375</v>
      </c>
      <c r="BD21" s="35">
        <v>2141.0390625</v>
      </c>
      <c r="BE21">
        <f t="shared" si="3"/>
        <v>486.46875</v>
      </c>
      <c r="BF21">
        <f t="shared" si="4"/>
        <v>34</v>
      </c>
      <c r="BG21">
        <f t="shared" si="5"/>
        <v>64.515625</v>
      </c>
      <c r="BH21">
        <f t="shared" si="6"/>
        <v>24.5546875</v>
      </c>
      <c r="BI21">
        <f t="shared" si="6"/>
        <v>8.25</v>
      </c>
      <c r="BJ21">
        <f t="shared" si="0"/>
        <v>19.4140625</v>
      </c>
      <c r="BM21" s="6">
        <f t="shared" si="1"/>
        <v>4.7395941660919601E-2</v>
      </c>
      <c r="BN21" s="6">
        <f t="shared" si="7"/>
        <v>0.22721152477805387</v>
      </c>
      <c r="BO21" s="6">
        <f t="shared" si="8"/>
        <v>1.5880139972924943E-2</v>
      </c>
      <c r="BP21" s="6">
        <f t="shared" si="2"/>
        <v>9.0675891159739171E-3</v>
      </c>
      <c r="BQ21" s="6">
        <f t="shared" si="9"/>
        <v>3.0132857512962821E-2</v>
      </c>
      <c r="BS21" s="6">
        <v>4.7395941660919601E-2</v>
      </c>
      <c r="BT21" s="6">
        <v>0.22721152477805387</v>
      </c>
      <c r="BU21" s="6">
        <v>1.5880139972924943E-2</v>
      </c>
      <c r="BV21" s="6">
        <v>9.0675891159739171E-3</v>
      </c>
      <c r="BW21" s="6">
        <v>3.0132857512962821E-2</v>
      </c>
      <c r="BY21" s="6">
        <v>4.7395941660919601E-2</v>
      </c>
      <c r="BZ21" s="6">
        <v>0.22721152477805387</v>
      </c>
      <c r="CA21" s="6">
        <v>1.5880139972924943E-2</v>
      </c>
      <c r="CB21" s="6">
        <v>9.0675891159739171E-3</v>
      </c>
      <c r="CC21" s="6">
        <v>3.0132857512962821E-2</v>
      </c>
    </row>
    <row r="22" spans="1:81" ht="15.75" thickBot="1">
      <c r="A22" s="34" t="s">
        <v>242</v>
      </c>
      <c r="B22" t="s">
        <v>242</v>
      </c>
      <c r="C22">
        <v>1</v>
      </c>
      <c r="D22">
        <v>1</v>
      </c>
      <c r="E22" s="35">
        <v>13.921875</v>
      </c>
      <c r="F22" s="35">
        <v>8.0703125</v>
      </c>
      <c r="G22" s="35">
        <v>4.46875</v>
      </c>
      <c r="H22" s="35">
        <v>15.125</v>
      </c>
      <c r="I22" s="35">
        <v>18.703125</v>
      </c>
      <c r="J22" s="35">
        <v>8.71875</v>
      </c>
      <c r="K22" s="35">
        <v>5.1796875</v>
      </c>
      <c r="L22" s="35">
        <v>20.125</v>
      </c>
      <c r="M22" s="35">
        <v>8.3203125</v>
      </c>
      <c r="N22" s="35">
        <v>7.859375</v>
      </c>
      <c r="O22" s="35">
        <v>7</v>
      </c>
      <c r="P22" s="35">
        <v>19.4609375</v>
      </c>
      <c r="Q22" s="35">
        <v>4.6796875</v>
      </c>
      <c r="R22" s="35">
        <v>18.8828125</v>
      </c>
      <c r="S22" s="35">
        <v>9.0234375</v>
      </c>
      <c r="T22" s="35">
        <v>6.5859375</v>
      </c>
      <c r="U22" s="35">
        <v>0.15625</v>
      </c>
      <c r="V22" s="35">
        <v>7.4375</v>
      </c>
      <c r="W22" s="35">
        <v>34.5625</v>
      </c>
      <c r="X22" s="35">
        <v>25.2734375</v>
      </c>
      <c r="Y22" s="36">
        <v>4.1953125</v>
      </c>
      <c r="Z22" s="35">
        <v>2.2578125</v>
      </c>
      <c r="AA22" s="35">
        <v>0.6484375</v>
      </c>
      <c r="AB22" s="35">
        <v>7.8125E-3</v>
      </c>
      <c r="AC22" s="35">
        <v>5.1953125</v>
      </c>
      <c r="AD22" s="35">
        <v>1.1875</v>
      </c>
      <c r="AE22" s="35">
        <v>19.640625</v>
      </c>
      <c r="AF22" s="35">
        <v>5.5</v>
      </c>
      <c r="AG22" s="35">
        <v>7.5625</v>
      </c>
      <c r="AH22" s="35">
        <v>2.6875</v>
      </c>
      <c r="AI22" s="35">
        <v>39.9765625</v>
      </c>
      <c r="AJ22" s="35">
        <v>11.8125</v>
      </c>
      <c r="AK22" s="35">
        <v>2.6484375</v>
      </c>
      <c r="AL22" s="35">
        <v>16.46875</v>
      </c>
      <c r="AM22" s="35">
        <v>7.5703125</v>
      </c>
      <c r="AN22" s="35">
        <v>5.890625</v>
      </c>
      <c r="AO22" s="35">
        <v>0.328125</v>
      </c>
      <c r="AP22" s="35">
        <v>2.484375</v>
      </c>
      <c r="AQ22" s="35">
        <v>17.71875</v>
      </c>
      <c r="AR22" s="35">
        <v>7.8046875</v>
      </c>
      <c r="AS22" s="35">
        <v>6.4375</v>
      </c>
      <c r="AT22" s="35">
        <v>10.484375</v>
      </c>
      <c r="AU22" s="35">
        <v>21.7734375</v>
      </c>
      <c r="AV22" s="35">
        <v>8.3671875</v>
      </c>
      <c r="AW22" s="35">
        <v>10.7421875</v>
      </c>
      <c r="AX22" s="35">
        <v>3.765625</v>
      </c>
      <c r="AY22" s="35">
        <v>1.3515625</v>
      </c>
      <c r="AZ22" s="35">
        <v>1.0625</v>
      </c>
      <c r="BA22" s="35">
        <v>97.6171875</v>
      </c>
      <c r="BB22" s="35">
        <v>22.796875</v>
      </c>
      <c r="BC22" s="35">
        <v>1527.25</v>
      </c>
      <c r="BD22" s="35">
        <v>2116.7890625</v>
      </c>
      <c r="BE22">
        <f t="shared" si="3"/>
        <v>469.125</v>
      </c>
      <c r="BF22">
        <f t="shared" si="4"/>
        <v>31.71875</v>
      </c>
      <c r="BG22">
        <f t="shared" si="5"/>
        <v>59.8359375</v>
      </c>
      <c r="BH22">
        <f t="shared" si="6"/>
        <v>20.125</v>
      </c>
      <c r="BI22">
        <f t="shared" si="6"/>
        <v>8.3203125</v>
      </c>
      <c r="BJ22">
        <f t="shared" si="0"/>
        <v>16.0859375</v>
      </c>
      <c r="BM22" s="6">
        <f t="shared" si="1"/>
        <v>4.6115689668535409E-2</v>
      </c>
      <c r="BN22" s="6">
        <f t="shared" si="7"/>
        <v>0.22162104307452693</v>
      </c>
      <c r="BO22" s="6">
        <f t="shared" si="8"/>
        <v>1.4984369752241197E-2</v>
      </c>
      <c r="BP22" s="6">
        <f t="shared" si="2"/>
        <v>7.5992160886366065E-3</v>
      </c>
      <c r="BQ22" s="6">
        <f t="shared" si="9"/>
        <v>2.8267312298624465E-2</v>
      </c>
      <c r="BS22" s="6">
        <v>4.6115689668535409E-2</v>
      </c>
      <c r="BT22" s="6">
        <v>0.22162104307452693</v>
      </c>
      <c r="BU22" s="6">
        <v>1.4984369752241197E-2</v>
      </c>
      <c r="BV22" s="6">
        <v>7.5992160886366065E-3</v>
      </c>
      <c r="BW22" s="6">
        <v>2.8267312298624465E-2</v>
      </c>
      <c r="BY22" s="6">
        <v>4.6115689668535409E-2</v>
      </c>
      <c r="BZ22" s="6">
        <v>0.22162104307452693</v>
      </c>
      <c r="CA22" s="6">
        <v>1.4984369752241197E-2</v>
      </c>
      <c r="CB22" s="6">
        <v>7.5992160886366065E-3</v>
      </c>
      <c r="CC22" s="6">
        <v>2.8267312298624465E-2</v>
      </c>
    </row>
    <row r="23" spans="1:81" ht="15.75" thickBot="1">
      <c r="A23" s="34" t="s">
        <v>243</v>
      </c>
      <c r="B23" t="s">
        <v>243</v>
      </c>
      <c r="C23">
        <v>1</v>
      </c>
      <c r="D23">
        <v>1</v>
      </c>
      <c r="E23" s="35">
        <v>13.5078125</v>
      </c>
      <c r="F23" s="35">
        <v>8.65625</v>
      </c>
      <c r="G23" s="35">
        <v>4.34375</v>
      </c>
      <c r="H23" s="35">
        <v>17.328125</v>
      </c>
      <c r="I23" s="35">
        <v>20.09375</v>
      </c>
      <c r="J23" s="35">
        <v>9.6640625</v>
      </c>
      <c r="K23" s="35">
        <v>5.1953125</v>
      </c>
      <c r="L23" s="35">
        <v>22.9375</v>
      </c>
      <c r="M23" s="35">
        <v>8.265625</v>
      </c>
      <c r="N23" s="35">
        <v>8.03125</v>
      </c>
      <c r="O23" s="35">
        <v>7</v>
      </c>
      <c r="P23" s="35">
        <v>20.1484375</v>
      </c>
      <c r="Q23" s="35">
        <v>5.6484375</v>
      </c>
      <c r="R23" s="35">
        <v>20.8984375</v>
      </c>
      <c r="S23" s="35">
        <v>9.2734375</v>
      </c>
      <c r="T23" s="35">
        <v>7.625</v>
      </c>
      <c r="U23" s="35">
        <v>0.1796875</v>
      </c>
      <c r="V23" s="35">
        <v>7.84375</v>
      </c>
      <c r="W23" s="35">
        <v>41.4140625</v>
      </c>
      <c r="X23" s="35">
        <v>26.703125</v>
      </c>
      <c r="Y23" s="36">
        <v>4.328125</v>
      </c>
      <c r="Z23" s="35">
        <v>2.6640625</v>
      </c>
      <c r="AA23" s="35">
        <v>0.9140625</v>
      </c>
      <c r="AB23" s="35">
        <v>0.109375</v>
      </c>
      <c r="AC23" s="35">
        <v>6.765625</v>
      </c>
      <c r="AD23" s="35">
        <v>1.5625</v>
      </c>
      <c r="AE23" s="35">
        <v>21.6796875</v>
      </c>
      <c r="AF23" s="35">
        <v>4.609375</v>
      </c>
      <c r="AG23" s="35">
        <v>7.484375</v>
      </c>
      <c r="AH23" s="35">
        <v>1.21875</v>
      </c>
      <c r="AI23" s="35">
        <v>44.09375</v>
      </c>
      <c r="AJ23" s="35">
        <v>12.484375</v>
      </c>
      <c r="AK23" s="35">
        <v>3.1875</v>
      </c>
      <c r="AL23" s="35">
        <v>17.3203125</v>
      </c>
      <c r="AM23" s="35">
        <v>8.140625</v>
      </c>
      <c r="AN23" s="35">
        <v>6.7109375</v>
      </c>
      <c r="AO23" s="35">
        <v>0.2890625</v>
      </c>
      <c r="AP23" s="35">
        <v>3.4375</v>
      </c>
      <c r="AQ23" s="35">
        <v>20.453125</v>
      </c>
      <c r="AR23" s="35">
        <v>9.75</v>
      </c>
      <c r="AS23" s="35">
        <v>7.40625</v>
      </c>
      <c r="AT23" s="35">
        <v>9.3984375</v>
      </c>
      <c r="AU23" s="35">
        <v>22.6171875</v>
      </c>
      <c r="AV23" s="35">
        <v>9.2421875</v>
      </c>
      <c r="AW23" s="35">
        <v>10.7734375</v>
      </c>
      <c r="AX23" s="35">
        <v>4.4140625</v>
      </c>
      <c r="AY23" s="35">
        <v>1.4765625</v>
      </c>
      <c r="AZ23" s="35">
        <v>1.2265625</v>
      </c>
      <c r="BA23" s="35">
        <v>108.90625</v>
      </c>
      <c r="BB23" s="35">
        <v>22.6015625</v>
      </c>
      <c r="BC23" s="35">
        <v>1605.171875</v>
      </c>
      <c r="BD23" s="35">
        <v>2245.1953125</v>
      </c>
      <c r="BE23">
        <f t="shared" si="3"/>
        <v>508.515625</v>
      </c>
      <c r="BF23">
        <f t="shared" si="4"/>
        <v>32.703125</v>
      </c>
      <c r="BG23">
        <f t="shared" si="5"/>
        <v>68.1171875</v>
      </c>
      <c r="BH23">
        <f t="shared" si="6"/>
        <v>22.9375</v>
      </c>
      <c r="BI23">
        <f t="shared" si="6"/>
        <v>8.265625</v>
      </c>
      <c r="BJ23">
        <f t="shared" si="0"/>
        <v>18.9453125</v>
      </c>
      <c r="BM23" s="6">
        <f t="shared" si="1"/>
        <v>4.8506359065365275E-2</v>
      </c>
      <c r="BN23" s="6">
        <f t="shared" si="7"/>
        <v>0.22649059623849541</v>
      </c>
      <c r="BO23" s="6">
        <f t="shared" si="8"/>
        <v>1.4565826330532213E-2</v>
      </c>
      <c r="BP23" s="6">
        <f t="shared" si="2"/>
        <v>8.43815787184439E-3</v>
      </c>
      <c r="BQ23" s="6">
        <f t="shared" si="9"/>
        <v>3.033909215860257E-2</v>
      </c>
      <c r="BS23" s="6">
        <v>4.8506359065365275E-2</v>
      </c>
      <c r="BT23" s="6">
        <v>0.22649059623849541</v>
      </c>
      <c r="BU23" s="6">
        <v>1.4565826330532213E-2</v>
      </c>
      <c r="BV23" s="6">
        <v>8.43815787184439E-3</v>
      </c>
      <c r="BW23" s="6">
        <v>3.033909215860257E-2</v>
      </c>
      <c r="BY23" s="6">
        <v>4.8506359065365275E-2</v>
      </c>
      <c r="BZ23" s="6">
        <v>0.22649059623849541</v>
      </c>
      <c r="CA23" s="6">
        <v>1.4565826330532213E-2</v>
      </c>
      <c r="CB23" s="6">
        <v>8.43815787184439E-3</v>
      </c>
      <c r="CC23" s="6">
        <v>3.033909215860257E-2</v>
      </c>
    </row>
    <row r="24" spans="1:81" ht="15.75" thickBot="1">
      <c r="A24" s="34" t="s">
        <v>244</v>
      </c>
      <c r="B24" t="s">
        <v>244</v>
      </c>
      <c r="C24">
        <v>1</v>
      </c>
      <c r="D24">
        <v>1</v>
      </c>
      <c r="E24" s="35">
        <v>12.9609375</v>
      </c>
      <c r="F24" s="35">
        <v>8.1484375</v>
      </c>
      <c r="G24" s="35">
        <v>3.7578125</v>
      </c>
      <c r="H24" s="35">
        <v>15.8984375</v>
      </c>
      <c r="I24" s="35">
        <v>19.2578125</v>
      </c>
      <c r="J24" s="35">
        <v>8.953125</v>
      </c>
      <c r="K24" s="35">
        <v>4.8125</v>
      </c>
      <c r="L24" s="35">
        <v>20.0859375</v>
      </c>
      <c r="M24" s="35">
        <v>6.1015625</v>
      </c>
      <c r="N24" s="35">
        <v>6.9609375</v>
      </c>
      <c r="O24" s="35">
        <v>6.078125</v>
      </c>
      <c r="P24" s="35">
        <v>22.296875</v>
      </c>
      <c r="Q24" s="35">
        <v>4.921875</v>
      </c>
      <c r="R24" s="35">
        <v>17.6015625</v>
      </c>
      <c r="S24" s="35">
        <v>6.8359375</v>
      </c>
      <c r="T24" s="35">
        <v>6.703125</v>
      </c>
      <c r="U24" s="35">
        <v>1.5625E-2</v>
      </c>
      <c r="V24" s="35">
        <v>11.4609375</v>
      </c>
      <c r="W24" s="35">
        <v>40.5</v>
      </c>
      <c r="X24" s="35">
        <v>26.7265625</v>
      </c>
      <c r="Y24" s="36">
        <v>3.9375</v>
      </c>
      <c r="Z24" s="35">
        <v>4.8125</v>
      </c>
      <c r="AA24" s="35">
        <v>0.6484375</v>
      </c>
      <c r="AB24" s="35">
        <v>0.15625</v>
      </c>
      <c r="AC24" s="35">
        <v>4.9296875</v>
      </c>
      <c r="AD24" s="35">
        <v>1</v>
      </c>
      <c r="AE24" s="35">
        <v>22.3828125</v>
      </c>
      <c r="AF24" s="35">
        <v>3.7265625</v>
      </c>
      <c r="AG24" s="35">
        <v>6.3515625</v>
      </c>
      <c r="AH24" s="35">
        <v>1.6328125</v>
      </c>
      <c r="AI24" s="35">
        <v>35.375</v>
      </c>
      <c r="AJ24" s="35">
        <v>9.1015625</v>
      </c>
      <c r="AK24" s="35">
        <v>2.53125</v>
      </c>
      <c r="AL24" s="35">
        <v>14.2890625</v>
      </c>
      <c r="AM24" s="35">
        <v>9.625</v>
      </c>
      <c r="AN24" s="35">
        <v>5.203125</v>
      </c>
      <c r="AO24" s="35">
        <v>0.3828125</v>
      </c>
      <c r="AP24" s="35">
        <v>4.2421875</v>
      </c>
      <c r="AQ24" s="35">
        <v>17.75</v>
      </c>
      <c r="AR24" s="35">
        <v>8.609375</v>
      </c>
      <c r="AS24" s="35">
        <v>6.28125</v>
      </c>
      <c r="AT24" s="35">
        <v>10.9375</v>
      </c>
      <c r="AU24" s="35">
        <v>16.4921875</v>
      </c>
      <c r="AV24" s="35">
        <v>10.4609375</v>
      </c>
      <c r="AW24" s="35">
        <v>9.40625</v>
      </c>
      <c r="AX24" s="35">
        <v>8.28125</v>
      </c>
      <c r="AY24" s="35">
        <v>2.921875</v>
      </c>
      <c r="AZ24" s="35">
        <v>1.234375</v>
      </c>
      <c r="BA24" s="35">
        <v>95.5390625</v>
      </c>
      <c r="BB24" s="35">
        <v>25.6015625</v>
      </c>
      <c r="BC24" s="35">
        <v>1497.046875</v>
      </c>
      <c r="BD24" s="35">
        <v>2090.96875</v>
      </c>
      <c r="BE24">
        <f t="shared" si="3"/>
        <v>472.78125</v>
      </c>
      <c r="BF24">
        <f t="shared" si="4"/>
        <v>33.546875</v>
      </c>
      <c r="BG24">
        <f t="shared" si="5"/>
        <v>67.2265625</v>
      </c>
      <c r="BH24">
        <f t="shared" si="6"/>
        <v>20.0859375</v>
      </c>
      <c r="BI24">
        <f t="shared" si="6"/>
        <v>6.1015625</v>
      </c>
      <c r="BJ24">
        <f t="shared" si="0"/>
        <v>22.359375</v>
      </c>
      <c r="BM24" s="6">
        <f t="shared" si="1"/>
        <v>4.5691291416956853E-2</v>
      </c>
      <c r="BN24" s="6">
        <f t="shared" si="7"/>
        <v>0.22610632033596867</v>
      </c>
      <c r="BO24" s="6">
        <f t="shared" si="8"/>
        <v>1.6043699840086086E-2</v>
      </c>
      <c r="BP24" s="6">
        <f t="shared" si="2"/>
        <v>1.0693309022432785E-2</v>
      </c>
      <c r="BQ24" s="6">
        <f t="shared" si="9"/>
        <v>3.2150916889599618E-2</v>
      </c>
      <c r="BS24" s="6">
        <v>4.5691291416956853E-2</v>
      </c>
      <c r="BT24" s="6">
        <v>0.22610632033596867</v>
      </c>
      <c r="BU24" s="6">
        <v>1.6043699840086086E-2</v>
      </c>
      <c r="BV24" s="6">
        <v>1.0693309022432785E-2</v>
      </c>
      <c r="BW24" s="6">
        <v>3.2150916889599618E-2</v>
      </c>
      <c r="BY24" s="6"/>
      <c r="BZ24" s="6"/>
      <c r="CA24" s="6"/>
      <c r="CB24" s="6"/>
      <c r="CC24" s="6"/>
    </row>
    <row r="25" spans="1:81" ht="15.75" thickBot="1">
      <c r="A25" s="34" t="s">
        <v>245</v>
      </c>
      <c r="B25" t="s">
        <v>245</v>
      </c>
      <c r="C25">
        <v>1</v>
      </c>
      <c r="D25">
        <v>1</v>
      </c>
      <c r="E25" s="35">
        <v>13.0390625</v>
      </c>
      <c r="F25" s="35">
        <v>8.390625</v>
      </c>
      <c r="G25" s="35">
        <v>4.078125</v>
      </c>
      <c r="H25" s="35">
        <v>16.6015625</v>
      </c>
      <c r="I25" s="35">
        <v>18.8671875</v>
      </c>
      <c r="J25" s="35">
        <v>9.09375</v>
      </c>
      <c r="K25" s="35">
        <v>4.8828125</v>
      </c>
      <c r="L25" s="35">
        <v>20.1796875</v>
      </c>
      <c r="M25" s="35">
        <v>7.375</v>
      </c>
      <c r="N25" s="35">
        <v>7.78125</v>
      </c>
      <c r="O25" s="35">
        <v>7.125</v>
      </c>
      <c r="P25" s="35">
        <v>21.203125</v>
      </c>
      <c r="Q25" s="35">
        <v>5.5546875</v>
      </c>
      <c r="R25" s="35">
        <v>18.7265625</v>
      </c>
      <c r="S25" s="35">
        <v>8.8046875</v>
      </c>
      <c r="T25" s="35">
        <v>7.2109375</v>
      </c>
      <c r="U25" s="35">
        <v>0.28125</v>
      </c>
      <c r="V25" s="35">
        <v>7.9140625</v>
      </c>
      <c r="W25" s="35">
        <v>38.4921875</v>
      </c>
      <c r="X25" s="35">
        <v>28.25</v>
      </c>
      <c r="Y25" s="36">
        <v>4.1171875</v>
      </c>
      <c r="Z25" s="35">
        <v>2.578125</v>
      </c>
      <c r="AA25" s="35">
        <v>0.78125</v>
      </c>
      <c r="AB25" s="35">
        <v>8.59375E-2</v>
      </c>
      <c r="AC25" s="35">
        <v>5.7109375</v>
      </c>
      <c r="AD25" s="35">
        <v>1.3359375</v>
      </c>
      <c r="AE25" s="35">
        <v>21.21875</v>
      </c>
      <c r="AF25" s="35">
        <v>4.53125</v>
      </c>
      <c r="AG25" s="35">
        <v>6.765625</v>
      </c>
      <c r="AH25" s="35">
        <v>1.484375</v>
      </c>
      <c r="AI25" s="35">
        <v>39.046875</v>
      </c>
      <c r="AJ25" s="35">
        <v>11.5546875</v>
      </c>
      <c r="AK25" s="35">
        <v>2.8671875</v>
      </c>
      <c r="AL25" s="35">
        <v>16.0703125</v>
      </c>
      <c r="AM25" s="35">
        <v>8.6015625</v>
      </c>
      <c r="AN25" s="35">
        <v>6.1328125</v>
      </c>
      <c r="AO25" s="35">
        <v>0.28125</v>
      </c>
      <c r="AP25" s="35">
        <v>2.8984375</v>
      </c>
      <c r="AQ25" s="35">
        <v>18.90625</v>
      </c>
      <c r="AR25" s="35">
        <v>9.15625</v>
      </c>
      <c r="AS25" s="35">
        <v>6.5546875</v>
      </c>
      <c r="AT25" s="35">
        <v>9.8359375</v>
      </c>
      <c r="AU25" s="35">
        <v>20.328125</v>
      </c>
      <c r="AV25" s="35">
        <v>7.9609375</v>
      </c>
      <c r="AW25" s="35">
        <v>9.953125</v>
      </c>
      <c r="AX25" s="35">
        <v>3.7890625</v>
      </c>
      <c r="AY25" s="35">
        <v>1.4375</v>
      </c>
      <c r="AZ25" s="35">
        <v>1.4296875</v>
      </c>
      <c r="BA25" s="35">
        <v>96.78125</v>
      </c>
      <c r="BB25" s="35">
        <v>23.4375</v>
      </c>
      <c r="BC25" s="35">
        <v>1509.1796875</v>
      </c>
      <c r="BD25" s="35">
        <v>2108.6640625</v>
      </c>
      <c r="BE25">
        <f t="shared" si="3"/>
        <v>479.265625</v>
      </c>
      <c r="BF25">
        <f t="shared" si="4"/>
        <v>33.875</v>
      </c>
      <c r="BG25">
        <f t="shared" si="5"/>
        <v>66.7421875</v>
      </c>
      <c r="BH25">
        <f t="shared" si="6"/>
        <v>20.1796875</v>
      </c>
      <c r="BI25">
        <f t="shared" si="6"/>
        <v>7.375</v>
      </c>
      <c r="BJ25">
        <f t="shared" si="0"/>
        <v>17.625</v>
      </c>
      <c r="BM25" s="6">
        <f t="shared" si="1"/>
        <v>4.5896950453671426E-2</v>
      </c>
      <c r="BN25" s="6">
        <f t="shared" si="7"/>
        <v>0.22728401053688466</v>
      </c>
      <c r="BO25" s="6">
        <f t="shared" si="8"/>
        <v>1.6064673649266975E-2</v>
      </c>
      <c r="BP25" s="6">
        <f t="shared" si="2"/>
        <v>8.3583726367034809E-3</v>
      </c>
      <c r="BQ25" s="6">
        <f t="shared" si="9"/>
        <v>3.1651408437658617E-2</v>
      </c>
      <c r="BS25" s="6">
        <v>4.5896950453671426E-2</v>
      </c>
      <c r="BT25" s="6">
        <v>0.22728401053688466</v>
      </c>
      <c r="BU25" s="6">
        <v>1.6064673649266975E-2</v>
      </c>
      <c r="BV25" s="6">
        <v>8.3583726367034809E-3</v>
      </c>
      <c r="BW25" s="6">
        <v>3.1651408437658617E-2</v>
      </c>
      <c r="BY25" s="6">
        <v>4.5896950453671426E-2</v>
      </c>
      <c r="BZ25" s="6">
        <v>0.22728401053688466</v>
      </c>
      <c r="CA25" s="6">
        <v>1.6064673649266975E-2</v>
      </c>
      <c r="CB25" s="6">
        <v>8.3583726367034809E-3</v>
      </c>
      <c r="CC25" s="6">
        <v>3.1651408437658617E-2</v>
      </c>
    </row>
    <row r="26" spans="1:81" ht="15.75" thickBot="1">
      <c r="A26" s="34" t="s">
        <v>246</v>
      </c>
      <c r="B26" t="s">
        <v>246</v>
      </c>
      <c r="C26">
        <v>1</v>
      </c>
      <c r="D26">
        <v>1</v>
      </c>
      <c r="E26" s="35">
        <v>13.6171875</v>
      </c>
      <c r="F26" s="35">
        <v>8.5625</v>
      </c>
      <c r="G26" s="35">
        <v>4.4453125</v>
      </c>
      <c r="H26" s="35">
        <v>17.265625</v>
      </c>
      <c r="I26" s="35">
        <v>18.9375</v>
      </c>
      <c r="J26" s="35">
        <v>9.2421875</v>
      </c>
      <c r="K26" s="35">
        <v>5.078125</v>
      </c>
      <c r="L26" s="35">
        <v>22.625</v>
      </c>
      <c r="M26" s="35">
        <v>6.6171875</v>
      </c>
      <c r="N26" s="35">
        <v>7.4453125</v>
      </c>
      <c r="O26" s="35">
        <v>7.4140625</v>
      </c>
      <c r="P26" s="35">
        <v>21.6015625</v>
      </c>
      <c r="Q26" s="35">
        <v>5.859375</v>
      </c>
      <c r="R26" s="35">
        <v>19.953125</v>
      </c>
      <c r="S26" s="35">
        <v>8.5390625</v>
      </c>
      <c r="T26" s="35">
        <v>7.0078125</v>
      </c>
      <c r="U26" s="35">
        <v>0.125</v>
      </c>
      <c r="V26" s="35">
        <v>8.765625</v>
      </c>
      <c r="W26" s="35">
        <v>39.5</v>
      </c>
      <c r="X26" s="35">
        <v>28</v>
      </c>
      <c r="Y26" s="36">
        <v>3.7265625</v>
      </c>
      <c r="Z26" s="35">
        <v>2.7109375</v>
      </c>
      <c r="AA26" s="35">
        <v>0.9296875</v>
      </c>
      <c r="AB26" s="35">
        <v>0.1015625</v>
      </c>
      <c r="AC26" s="35">
        <v>6.5234375</v>
      </c>
      <c r="AD26" s="35">
        <v>1.5625</v>
      </c>
      <c r="AE26" s="35">
        <v>22.734375</v>
      </c>
      <c r="AF26" s="35">
        <v>4.703125</v>
      </c>
      <c r="AG26" s="35">
        <v>6.7265625</v>
      </c>
      <c r="AH26" s="35">
        <v>1.3671875</v>
      </c>
      <c r="AI26" s="35">
        <v>40.2890625</v>
      </c>
      <c r="AJ26" s="35">
        <v>11.9921875</v>
      </c>
      <c r="AK26" s="35">
        <v>2.9921875</v>
      </c>
      <c r="AL26" s="35">
        <v>17.1640625</v>
      </c>
      <c r="AM26" s="35">
        <v>8.9375</v>
      </c>
      <c r="AN26" s="35">
        <v>6.4375</v>
      </c>
      <c r="AO26" s="35">
        <v>0.2578125</v>
      </c>
      <c r="AP26" s="35">
        <v>3.5234375</v>
      </c>
      <c r="AQ26" s="35">
        <v>19.71875</v>
      </c>
      <c r="AR26" s="35">
        <v>8.2578125</v>
      </c>
      <c r="AS26" s="35">
        <v>6.2734375</v>
      </c>
      <c r="AT26" s="35">
        <v>9.3515625</v>
      </c>
      <c r="AU26" s="35">
        <v>19.75</v>
      </c>
      <c r="AV26" s="35">
        <v>9.5625</v>
      </c>
      <c r="AW26" s="35">
        <v>9.03125</v>
      </c>
      <c r="AX26" s="35">
        <v>4.671875</v>
      </c>
      <c r="AY26" s="35">
        <v>1.765625</v>
      </c>
      <c r="AZ26" s="35">
        <v>1.2421875</v>
      </c>
      <c r="BA26" s="35">
        <v>98.6640625</v>
      </c>
      <c r="BB26" s="35">
        <v>25.53125</v>
      </c>
      <c r="BC26" s="35">
        <v>1509.296875</v>
      </c>
      <c r="BD26" s="35">
        <v>2126.3984375</v>
      </c>
      <c r="BE26">
        <f t="shared" si="3"/>
        <v>492.90625</v>
      </c>
      <c r="BF26">
        <f t="shared" si="4"/>
        <v>33.984375</v>
      </c>
      <c r="BG26">
        <f t="shared" si="5"/>
        <v>67.5</v>
      </c>
      <c r="BH26">
        <f t="shared" si="6"/>
        <v>22.625</v>
      </c>
      <c r="BI26">
        <f t="shared" si="6"/>
        <v>6.6171875</v>
      </c>
      <c r="BJ26">
        <f t="shared" si="0"/>
        <v>19.6640625</v>
      </c>
      <c r="BM26" s="6">
        <f t="shared" si="1"/>
        <v>4.6399612020030935E-2</v>
      </c>
      <c r="BN26" s="6">
        <f t="shared" si="7"/>
        <v>0.23180333530507496</v>
      </c>
      <c r="BO26" s="6">
        <f t="shared" si="8"/>
        <v>1.5982129407485515E-2</v>
      </c>
      <c r="BP26" s="6">
        <f t="shared" si="2"/>
        <v>9.2475907399174814E-3</v>
      </c>
      <c r="BQ26" s="6">
        <f t="shared" si="9"/>
        <v>3.1743815650729854E-2</v>
      </c>
      <c r="BS26" s="6">
        <v>4.6399612020030935E-2</v>
      </c>
      <c r="BT26" s="6">
        <v>0.23180333530507496</v>
      </c>
      <c r="BU26" s="6">
        <v>1.5982129407485515E-2</v>
      </c>
      <c r="BV26" s="6">
        <v>9.2475907399174814E-3</v>
      </c>
      <c r="BW26" s="6">
        <v>3.1743815650729854E-2</v>
      </c>
      <c r="BY26" s="6">
        <v>4.6399612020030935E-2</v>
      </c>
      <c r="BZ26" s="6">
        <v>0.23180333530507496</v>
      </c>
      <c r="CA26" s="6">
        <v>1.5982129407485515E-2</v>
      </c>
      <c r="CB26" s="6">
        <v>9.2475907399174814E-3</v>
      </c>
      <c r="CC26" s="6">
        <v>3.1743815650729854E-2</v>
      </c>
    </row>
    <row r="27" spans="1:81" ht="15.75" thickBot="1">
      <c r="A27" s="34" t="s">
        <v>247</v>
      </c>
      <c r="B27" t="s">
        <v>247</v>
      </c>
      <c r="C27">
        <v>1</v>
      </c>
      <c r="D27">
        <v>1</v>
      </c>
      <c r="E27" s="35">
        <v>12.890625</v>
      </c>
      <c r="F27" s="35">
        <v>8.5859375</v>
      </c>
      <c r="G27" s="35">
        <v>4</v>
      </c>
      <c r="H27" s="35">
        <v>15.2734375</v>
      </c>
      <c r="I27" s="35">
        <v>18.328125</v>
      </c>
      <c r="J27" s="35">
        <v>9.0078125</v>
      </c>
      <c r="K27" s="35">
        <v>4.8515625</v>
      </c>
      <c r="L27" s="35">
        <v>21.9296875</v>
      </c>
      <c r="M27" s="35">
        <v>8.2890625</v>
      </c>
      <c r="N27" s="35">
        <v>7.1171875</v>
      </c>
      <c r="O27" s="35">
        <v>6.2890625</v>
      </c>
      <c r="P27" s="35">
        <v>20.0546875</v>
      </c>
      <c r="Q27" s="35">
        <v>4.96875</v>
      </c>
      <c r="R27" s="35">
        <v>18.4140625</v>
      </c>
      <c r="S27" s="35">
        <v>8.4453125</v>
      </c>
      <c r="T27" s="35">
        <v>6.90625</v>
      </c>
      <c r="U27" s="35">
        <v>0.2578125</v>
      </c>
      <c r="V27" s="35">
        <v>8.6875</v>
      </c>
      <c r="W27" s="35">
        <v>40.390625</v>
      </c>
      <c r="X27" s="35">
        <v>27.4609375</v>
      </c>
      <c r="Y27" s="36">
        <v>3.8203125</v>
      </c>
      <c r="Z27" s="35">
        <v>2.703125</v>
      </c>
      <c r="AA27" s="35">
        <v>0.90625</v>
      </c>
      <c r="AB27" s="35">
        <v>6.25E-2</v>
      </c>
      <c r="AC27" s="35">
        <v>5.9921875</v>
      </c>
      <c r="AD27" s="35">
        <v>1.21875</v>
      </c>
      <c r="AE27" s="35">
        <v>20.921875</v>
      </c>
      <c r="AF27" s="35">
        <v>4.3515625</v>
      </c>
      <c r="AG27" s="35">
        <v>6.1953125</v>
      </c>
      <c r="AH27" s="35">
        <v>1.8125</v>
      </c>
      <c r="AI27" s="35">
        <v>38.1875</v>
      </c>
      <c r="AJ27" s="35">
        <v>11.234375</v>
      </c>
      <c r="AK27" s="35">
        <v>2.8359375</v>
      </c>
      <c r="AL27" s="35">
        <v>16.234375</v>
      </c>
      <c r="AM27" s="35">
        <v>9.015625</v>
      </c>
      <c r="AN27" s="35">
        <v>5.6953125</v>
      </c>
      <c r="AO27" s="35">
        <v>0.3046875</v>
      </c>
      <c r="AP27" s="35">
        <v>3</v>
      </c>
      <c r="AQ27" s="35">
        <v>18.9609375</v>
      </c>
      <c r="AR27" s="35">
        <v>8.609375</v>
      </c>
      <c r="AS27" s="35">
        <v>6.703125</v>
      </c>
      <c r="AT27" s="35">
        <v>10.1875</v>
      </c>
      <c r="AU27" s="35">
        <v>21.40625</v>
      </c>
      <c r="AV27" s="35">
        <v>8.5390625</v>
      </c>
      <c r="AW27" s="35">
        <v>10.125</v>
      </c>
      <c r="AX27" s="35">
        <v>4.203125</v>
      </c>
      <c r="AY27" s="35">
        <v>1.5078125</v>
      </c>
      <c r="AZ27" s="35">
        <v>1.2734375</v>
      </c>
      <c r="BA27" s="35">
        <v>98.5234375</v>
      </c>
      <c r="BB27" s="35">
        <v>23.90625</v>
      </c>
      <c r="BC27" s="35">
        <v>1532.0390625</v>
      </c>
      <c r="BD27" s="35">
        <v>2132.625</v>
      </c>
      <c r="BE27">
        <f t="shared" si="3"/>
        <v>478.15625</v>
      </c>
      <c r="BF27">
        <f t="shared" si="4"/>
        <v>31.4375</v>
      </c>
      <c r="BG27">
        <f t="shared" si="5"/>
        <v>67.8515625</v>
      </c>
      <c r="BH27">
        <f t="shared" si="6"/>
        <v>21.9296875</v>
      </c>
      <c r="BI27">
        <f t="shared" si="6"/>
        <v>8.2890625</v>
      </c>
      <c r="BJ27">
        <f t="shared" si="0"/>
        <v>18.6640625</v>
      </c>
      <c r="BM27" s="6">
        <f t="shared" si="1"/>
        <v>4.6198200574409473E-2</v>
      </c>
      <c r="BN27" s="6">
        <f t="shared" si="7"/>
        <v>0.22421018697614442</v>
      </c>
      <c r="BO27" s="6">
        <f t="shared" si="8"/>
        <v>1.4741222671590176E-2</v>
      </c>
      <c r="BP27" s="6">
        <f t="shared" si="2"/>
        <v>8.7516851298282631E-3</v>
      </c>
      <c r="BQ27" s="6">
        <f t="shared" si="9"/>
        <v>3.1815983822753649E-2</v>
      </c>
      <c r="BS27" s="6">
        <v>4.6198200574409473E-2</v>
      </c>
      <c r="BT27" s="6">
        <v>0.22421018697614442</v>
      </c>
      <c r="BU27" s="6">
        <v>1.4741222671590176E-2</v>
      </c>
      <c r="BV27" s="6">
        <v>8.7516851298282631E-3</v>
      </c>
      <c r="BW27" s="6">
        <v>3.1815983822753649E-2</v>
      </c>
      <c r="BY27" s="6">
        <v>4.6198200574409473E-2</v>
      </c>
      <c r="BZ27" s="6">
        <v>0.22421018697614442</v>
      </c>
      <c r="CA27" s="6">
        <v>1.4741222671590176E-2</v>
      </c>
      <c r="CB27" s="6">
        <v>8.7516851298282631E-3</v>
      </c>
      <c r="CC27" s="6">
        <v>3.1815983822753649E-2</v>
      </c>
    </row>
    <row r="28" spans="1:81" ht="15.75" thickBot="1">
      <c r="A28" s="34" t="s">
        <v>248</v>
      </c>
      <c r="B28" t="s">
        <v>248</v>
      </c>
      <c r="C28">
        <v>1</v>
      </c>
      <c r="D28">
        <v>1</v>
      </c>
      <c r="E28" s="35">
        <v>13.359375</v>
      </c>
      <c r="F28" s="35">
        <v>9.09375</v>
      </c>
      <c r="G28" s="35">
        <v>4.46875</v>
      </c>
      <c r="H28" s="35">
        <v>17.890625</v>
      </c>
      <c r="I28" s="35">
        <v>20.71875</v>
      </c>
      <c r="J28" s="35">
        <v>9.484375</v>
      </c>
      <c r="K28" s="35">
        <v>5.5703125</v>
      </c>
      <c r="L28" s="35">
        <v>23.078125</v>
      </c>
      <c r="M28" s="35">
        <v>8.046875</v>
      </c>
      <c r="N28" s="35">
        <v>7.8515625</v>
      </c>
      <c r="O28" s="35">
        <v>8.2109375</v>
      </c>
      <c r="P28" s="35">
        <v>22.75</v>
      </c>
      <c r="Q28" s="35">
        <v>5.5</v>
      </c>
      <c r="R28" s="35">
        <v>20.2578125</v>
      </c>
      <c r="S28" s="35">
        <v>8.671875</v>
      </c>
      <c r="T28" s="35">
        <v>7.2890625</v>
      </c>
      <c r="U28" s="35">
        <v>9.375E-2</v>
      </c>
      <c r="V28" s="35">
        <v>8.6796875</v>
      </c>
      <c r="W28" s="35">
        <v>39.0859375</v>
      </c>
      <c r="X28" s="35">
        <v>27.0625</v>
      </c>
      <c r="Y28" s="36">
        <v>4.2265625</v>
      </c>
      <c r="Z28" s="35">
        <v>2.8203125</v>
      </c>
      <c r="AA28" s="35">
        <v>0.90625</v>
      </c>
      <c r="AB28" s="35">
        <v>3.90625E-2</v>
      </c>
      <c r="AC28" s="35">
        <v>5.1640625</v>
      </c>
      <c r="AD28" s="35">
        <v>1.3125</v>
      </c>
      <c r="AE28" s="35">
        <v>23.1875</v>
      </c>
      <c r="AF28" s="35">
        <v>4.6171875</v>
      </c>
      <c r="AG28" s="35">
        <v>7.6796875</v>
      </c>
      <c r="AH28" s="35">
        <v>2.4453125</v>
      </c>
      <c r="AI28" s="35">
        <v>40.6875</v>
      </c>
      <c r="AJ28" s="35">
        <v>11.59375</v>
      </c>
      <c r="AK28" s="35">
        <v>3.1796875</v>
      </c>
      <c r="AL28" s="35">
        <v>15.8125</v>
      </c>
      <c r="AM28" s="35">
        <v>8.7578125</v>
      </c>
      <c r="AN28" s="35">
        <v>6.4453125</v>
      </c>
      <c r="AO28" s="35">
        <v>0.1953125</v>
      </c>
      <c r="AP28" s="35">
        <v>3.203125</v>
      </c>
      <c r="AQ28" s="35">
        <v>20.484375</v>
      </c>
      <c r="AR28" s="35">
        <v>9.40625</v>
      </c>
      <c r="AS28" s="35">
        <v>7.3359375</v>
      </c>
      <c r="AT28" s="35">
        <v>10.515625</v>
      </c>
      <c r="AU28" s="35">
        <v>21.28125</v>
      </c>
      <c r="AV28" s="35">
        <v>8.96875</v>
      </c>
      <c r="AW28" s="35">
        <v>11.25</v>
      </c>
      <c r="AX28" s="35">
        <v>4.328125</v>
      </c>
      <c r="AY28" s="35">
        <v>1.5546875</v>
      </c>
      <c r="AZ28" s="35">
        <v>1.6796875</v>
      </c>
      <c r="BA28" s="35">
        <v>100.7734375</v>
      </c>
      <c r="BB28" s="35">
        <v>23.0546875</v>
      </c>
      <c r="BC28" s="35">
        <v>1551.2109375</v>
      </c>
      <c r="BD28" s="35">
        <v>2181.28125</v>
      </c>
      <c r="BE28">
        <f t="shared" si="3"/>
        <v>506.2421875</v>
      </c>
      <c r="BF28">
        <f t="shared" si="4"/>
        <v>36.8671875</v>
      </c>
      <c r="BG28">
        <f t="shared" si="5"/>
        <v>66.1484375</v>
      </c>
      <c r="BH28">
        <f t="shared" si="6"/>
        <v>23.078125</v>
      </c>
      <c r="BI28">
        <f t="shared" si="6"/>
        <v>8.046875</v>
      </c>
      <c r="BJ28">
        <f t="shared" si="0"/>
        <v>18.015625</v>
      </c>
      <c r="BM28" s="6">
        <f t="shared" si="1"/>
        <v>4.6199194853941923E-2</v>
      </c>
      <c r="BN28" s="6">
        <f t="shared" si="7"/>
        <v>0.23208478388561768</v>
      </c>
      <c r="BO28" s="6">
        <f t="shared" si="8"/>
        <v>1.6901620320625779E-2</v>
      </c>
      <c r="BP28" s="6">
        <f t="shared" si="2"/>
        <v>8.2591939943553825E-3</v>
      </c>
      <c r="BQ28" s="6">
        <f t="shared" si="9"/>
        <v>3.0325496769387259E-2</v>
      </c>
      <c r="BS28" s="6">
        <v>4.6199194853941923E-2</v>
      </c>
      <c r="BT28" s="6">
        <v>0.23208478388561768</v>
      </c>
      <c r="BU28" s="6">
        <v>1.6901620320625779E-2</v>
      </c>
      <c r="BV28" s="6">
        <v>8.2591939943553825E-3</v>
      </c>
      <c r="BW28" s="6">
        <v>3.0325496769387259E-2</v>
      </c>
      <c r="BY28" s="6">
        <v>4.6199194853941923E-2</v>
      </c>
      <c r="BZ28" s="6">
        <v>0.23208478388561768</v>
      </c>
      <c r="CA28" s="6">
        <v>1.6901620320625779E-2</v>
      </c>
      <c r="CB28" s="6">
        <v>8.2591939943553825E-3</v>
      </c>
      <c r="CC28" s="6">
        <v>3.0325496769387259E-2</v>
      </c>
    </row>
    <row r="29" spans="1:81" ht="15.75" thickBot="1">
      <c r="A29" s="34" t="s">
        <v>249</v>
      </c>
      <c r="B29" t="s">
        <v>249</v>
      </c>
      <c r="C29">
        <v>1</v>
      </c>
      <c r="D29">
        <v>1</v>
      </c>
      <c r="E29" s="35">
        <v>13.4609375</v>
      </c>
      <c r="F29" s="35">
        <v>9.890625</v>
      </c>
      <c r="G29" s="35">
        <v>4.3828125</v>
      </c>
      <c r="H29" s="35">
        <v>17.34375</v>
      </c>
      <c r="I29" s="35">
        <v>19.3125</v>
      </c>
      <c r="J29" s="35">
        <v>9.265625</v>
      </c>
      <c r="K29" s="35">
        <v>5.2109375</v>
      </c>
      <c r="L29" s="35">
        <v>21.8046875</v>
      </c>
      <c r="M29" s="35">
        <v>8</v>
      </c>
      <c r="N29" s="35">
        <v>7.703125</v>
      </c>
      <c r="O29" s="35">
        <v>7.4921875</v>
      </c>
      <c r="P29" s="35">
        <v>21.2265625</v>
      </c>
      <c r="Q29" s="35">
        <v>4.5859375</v>
      </c>
      <c r="R29" s="35">
        <v>20.3046875</v>
      </c>
      <c r="S29" s="35">
        <v>8.4609375</v>
      </c>
      <c r="T29" s="35">
        <v>7.0390625</v>
      </c>
      <c r="U29" s="35">
        <v>0.296875</v>
      </c>
      <c r="V29" s="35">
        <v>8.890625</v>
      </c>
      <c r="W29" s="35">
        <v>41.359375</v>
      </c>
      <c r="X29" s="35">
        <v>26.5390625</v>
      </c>
      <c r="Y29" s="36">
        <v>3.8046875</v>
      </c>
      <c r="Z29" s="35">
        <v>3.0546875</v>
      </c>
      <c r="AA29" s="35">
        <v>0.8125</v>
      </c>
      <c r="AB29" s="35">
        <v>0.125</v>
      </c>
      <c r="AC29" s="35">
        <v>6.3828125</v>
      </c>
      <c r="AD29" s="35">
        <v>1.3984375</v>
      </c>
      <c r="AE29" s="35">
        <v>24.1484375</v>
      </c>
      <c r="AF29" s="35">
        <v>4.375</v>
      </c>
      <c r="AG29" s="35">
        <v>6.9921875</v>
      </c>
      <c r="AH29" s="35">
        <v>1.8046875</v>
      </c>
      <c r="AI29" s="35">
        <v>37.7109375</v>
      </c>
      <c r="AJ29" s="35">
        <v>11.3984375</v>
      </c>
      <c r="AK29" s="35">
        <v>2.9140625</v>
      </c>
      <c r="AL29" s="35">
        <v>16.1875</v>
      </c>
      <c r="AM29" s="35">
        <v>8.9140625</v>
      </c>
      <c r="AN29" s="35">
        <v>5.78125</v>
      </c>
      <c r="AO29" s="35">
        <v>0.2265625</v>
      </c>
      <c r="AP29" s="35">
        <v>3.578125</v>
      </c>
      <c r="AQ29" s="35">
        <v>18.671875</v>
      </c>
      <c r="AR29" s="35">
        <v>8.8125</v>
      </c>
      <c r="AS29" s="35">
        <v>6.1328125</v>
      </c>
      <c r="AT29" s="35">
        <v>10.0859375</v>
      </c>
      <c r="AU29" s="35">
        <v>20.375</v>
      </c>
      <c r="AV29" s="35">
        <v>9.59375</v>
      </c>
      <c r="AW29" s="35">
        <v>9.6875</v>
      </c>
      <c r="AX29" s="35">
        <v>5.59375</v>
      </c>
      <c r="AY29" s="35">
        <v>1.7578125</v>
      </c>
      <c r="AZ29" s="35">
        <v>1.2734375</v>
      </c>
      <c r="BA29" s="35">
        <v>96.8515625</v>
      </c>
      <c r="BB29" s="35">
        <v>24.3984375</v>
      </c>
      <c r="BC29" s="35">
        <v>1529.9453125</v>
      </c>
      <c r="BD29" s="35">
        <v>2145.359375</v>
      </c>
      <c r="BE29">
        <f t="shared" si="3"/>
        <v>494.1640625</v>
      </c>
      <c r="BF29">
        <f t="shared" si="4"/>
        <v>33.796875</v>
      </c>
      <c r="BG29">
        <f t="shared" si="5"/>
        <v>67.8984375</v>
      </c>
      <c r="BH29">
        <f t="shared" si="6"/>
        <v>21.8046875</v>
      </c>
      <c r="BI29">
        <f t="shared" si="6"/>
        <v>8</v>
      </c>
      <c r="BJ29">
        <f t="shared" si="0"/>
        <v>19.8515625</v>
      </c>
      <c r="BM29" s="6">
        <f t="shared" si="1"/>
        <v>4.5144680014274997E-2</v>
      </c>
      <c r="BN29" s="6">
        <f t="shared" si="7"/>
        <v>0.23034092481591809</v>
      </c>
      <c r="BO29" s="6">
        <f t="shared" si="8"/>
        <v>1.5753479530673038E-2</v>
      </c>
      <c r="BP29" s="6">
        <f t="shared" si="2"/>
        <v>9.2532573942302795E-3</v>
      </c>
      <c r="BQ29" s="6">
        <f t="shared" si="9"/>
        <v>3.1648980721470037E-2</v>
      </c>
      <c r="BS29" s="6">
        <v>4.5144680014274997E-2</v>
      </c>
      <c r="BT29" s="6">
        <v>0.23034092481591809</v>
      </c>
      <c r="BU29" s="6">
        <v>1.5753479530673038E-2</v>
      </c>
      <c r="BV29" s="6">
        <v>9.2532573942302795E-3</v>
      </c>
      <c r="BW29" s="6">
        <v>3.1648980721470037E-2</v>
      </c>
      <c r="BY29" s="6">
        <v>4.5144680014274997E-2</v>
      </c>
      <c r="BZ29" s="6">
        <v>0.23034092481591809</v>
      </c>
      <c r="CA29" s="6">
        <v>1.5753479530673038E-2</v>
      </c>
      <c r="CB29" s="6">
        <v>9.2532573942302795E-3</v>
      </c>
      <c r="CC29" s="6">
        <v>3.1648980721470037E-2</v>
      </c>
    </row>
    <row r="30" spans="1:81" ht="15.75" thickBot="1">
      <c r="A30" s="34" t="s">
        <v>250</v>
      </c>
      <c r="B30" t="s">
        <v>250</v>
      </c>
      <c r="C30">
        <v>1</v>
      </c>
      <c r="D30">
        <v>1</v>
      </c>
      <c r="E30" s="35">
        <v>12.6328125</v>
      </c>
      <c r="F30" s="35">
        <v>8.515625</v>
      </c>
      <c r="G30" s="35">
        <v>4.296875</v>
      </c>
      <c r="H30" s="35">
        <v>17.8203125</v>
      </c>
      <c r="I30" s="35">
        <v>17.8828125</v>
      </c>
      <c r="J30" s="35">
        <v>7.796875</v>
      </c>
      <c r="K30" s="35">
        <v>4.9609375</v>
      </c>
      <c r="L30" s="35">
        <v>23.5078125</v>
      </c>
      <c r="M30" s="35">
        <v>8.171875</v>
      </c>
      <c r="N30" s="35">
        <v>6.1640625</v>
      </c>
      <c r="O30" s="35">
        <v>7.6796875</v>
      </c>
      <c r="P30" s="35">
        <v>22.375</v>
      </c>
      <c r="Q30" s="35">
        <v>5.4765625</v>
      </c>
      <c r="R30" s="35">
        <v>17.515625</v>
      </c>
      <c r="S30" s="35">
        <v>8.5390625</v>
      </c>
      <c r="T30" s="35">
        <v>6.3671875</v>
      </c>
      <c r="U30" s="35">
        <v>0.2890625</v>
      </c>
      <c r="V30" s="35">
        <v>7.640625</v>
      </c>
      <c r="W30" s="35">
        <v>39.9140625</v>
      </c>
      <c r="X30" s="35">
        <v>27.0625</v>
      </c>
      <c r="Y30" s="36">
        <v>3.671875</v>
      </c>
      <c r="Z30" s="35">
        <v>2.640625</v>
      </c>
      <c r="AA30" s="35">
        <v>0.796875</v>
      </c>
      <c r="AB30" s="35">
        <v>5.46875E-2</v>
      </c>
      <c r="AC30" s="35">
        <v>4.484375</v>
      </c>
      <c r="AD30" s="35">
        <v>1.109375</v>
      </c>
      <c r="AE30" s="35">
        <v>21.59375</v>
      </c>
      <c r="AF30" s="35">
        <v>4.234375</v>
      </c>
      <c r="AG30" s="35">
        <v>7.0546875</v>
      </c>
      <c r="AH30" s="35">
        <v>2.140625</v>
      </c>
      <c r="AI30" s="35">
        <v>34.6640625</v>
      </c>
      <c r="AJ30" s="35">
        <v>10.4296875</v>
      </c>
      <c r="AK30" s="35">
        <v>2.546875</v>
      </c>
      <c r="AL30" s="35">
        <v>16.1171875</v>
      </c>
      <c r="AM30" s="35">
        <v>8.671875</v>
      </c>
      <c r="AN30" s="35">
        <v>6.1484375</v>
      </c>
      <c r="AO30" s="35">
        <v>0.328125</v>
      </c>
      <c r="AP30" s="35">
        <v>2.9140625</v>
      </c>
      <c r="AQ30" s="35">
        <v>16.96875</v>
      </c>
      <c r="AR30" s="35">
        <v>7.578125</v>
      </c>
      <c r="AS30" s="35">
        <v>5.40625</v>
      </c>
      <c r="AT30" s="35">
        <v>9.59375</v>
      </c>
      <c r="AU30" s="35">
        <v>18.1796875</v>
      </c>
      <c r="AV30" s="35">
        <v>8.6875</v>
      </c>
      <c r="AW30" s="35">
        <v>9.546875</v>
      </c>
      <c r="AX30" s="35">
        <v>4.5234375</v>
      </c>
      <c r="AY30" s="35">
        <v>1.6328125</v>
      </c>
      <c r="AZ30" s="35">
        <v>1.46875</v>
      </c>
      <c r="BA30" s="35">
        <v>91.203125</v>
      </c>
      <c r="BB30" s="35">
        <v>26.9609375</v>
      </c>
      <c r="BC30" s="35">
        <v>1497.265625</v>
      </c>
      <c r="BD30" s="35">
        <v>2083.2265625</v>
      </c>
      <c r="BE30">
        <f t="shared" si="3"/>
        <v>467.796875</v>
      </c>
      <c r="BF30">
        <f t="shared" si="4"/>
        <v>35.1953125</v>
      </c>
      <c r="BG30">
        <f t="shared" si="5"/>
        <v>66.9765625</v>
      </c>
      <c r="BH30">
        <f t="shared" si="6"/>
        <v>23.5078125</v>
      </c>
      <c r="BI30">
        <f t="shared" si="6"/>
        <v>8.171875</v>
      </c>
      <c r="BJ30">
        <f t="shared" si="0"/>
        <v>15.9296875</v>
      </c>
      <c r="BM30" s="6">
        <f t="shared" si="1"/>
        <v>4.3779743711865236E-2</v>
      </c>
      <c r="BN30" s="6">
        <f t="shared" si="7"/>
        <v>0.22455400839293013</v>
      </c>
      <c r="BO30" s="6">
        <f t="shared" si="8"/>
        <v>1.6894615849062263E-2</v>
      </c>
      <c r="BP30" s="6">
        <f t="shared" si="2"/>
        <v>7.646641890396883E-3</v>
      </c>
      <c r="BQ30" s="6">
        <f t="shared" si="9"/>
        <v>3.2150397707882528E-2</v>
      </c>
      <c r="BS30" s="6">
        <v>4.3779743711865236E-2</v>
      </c>
      <c r="BT30" s="6">
        <v>0.22455400839293013</v>
      </c>
      <c r="BU30" s="6">
        <v>1.6894615849062263E-2</v>
      </c>
      <c r="BV30" s="6">
        <v>7.646641890396883E-3</v>
      </c>
      <c r="BW30" s="6">
        <v>3.2150397707882528E-2</v>
      </c>
      <c r="BY30" s="6">
        <v>4.3779743711865236E-2</v>
      </c>
      <c r="BZ30" s="6">
        <v>0.22455400839293013</v>
      </c>
      <c r="CA30" s="6">
        <v>1.6894615849062263E-2</v>
      </c>
      <c r="CB30" s="6">
        <v>7.646641890396883E-3</v>
      </c>
      <c r="CC30" s="6">
        <v>3.2150397707882528E-2</v>
      </c>
    </row>
    <row r="31" spans="1:81" ht="15.75" thickBot="1">
      <c r="A31" s="34" t="s">
        <v>251</v>
      </c>
      <c r="B31" t="s">
        <v>251</v>
      </c>
      <c r="C31">
        <v>1</v>
      </c>
      <c r="D31">
        <v>0</v>
      </c>
      <c r="E31" s="35">
        <v>12.9453125</v>
      </c>
      <c r="F31" s="35">
        <v>8.703125</v>
      </c>
      <c r="G31" s="35">
        <v>4.328125</v>
      </c>
      <c r="H31" s="35">
        <v>18.0078125</v>
      </c>
      <c r="I31" s="35">
        <v>17.984375</v>
      </c>
      <c r="J31" s="35">
        <v>9.515625</v>
      </c>
      <c r="K31" s="35">
        <v>4.7265625</v>
      </c>
      <c r="L31" s="35">
        <v>20.328125</v>
      </c>
      <c r="M31" s="35">
        <v>7.8828125</v>
      </c>
      <c r="N31" s="35">
        <v>7.8671875</v>
      </c>
      <c r="O31" s="35">
        <v>7.6875</v>
      </c>
      <c r="P31" s="35">
        <v>20.9375</v>
      </c>
      <c r="Q31" s="35">
        <v>5.03125</v>
      </c>
      <c r="R31" s="35">
        <v>18.9609375</v>
      </c>
      <c r="S31" s="35">
        <v>7.4296875</v>
      </c>
      <c r="T31" s="35">
        <v>7.6171875</v>
      </c>
      <c r="U31" s="37">
        <v>0</v>
      </c>
      <c r="V31" s="35">
        <v>9.6171875</v>
      </c>
      <c r="W31" s="35">
        <v>40.0703125</v>
      </c>
      <c r="X31" s="35">
        <v>27.46875</v>
      </c>
      <c r="Y31" s="36">
        <v>4.4140625</v>
      </c>
      <c r="Z31" s="35">
        <v>2.9453125</v>
      </c>
      <c r="AA31" s="35">
        <v>0.7578125</v>
      </c>
      <c r="AB31" s="35">
        <v>0.125</v>
      </c>
      <c r="AC31" s="35">
        <v>5.4609375</v>
      </c>
      <c r="AD31" s="35">
        <v>1.484375</v>
      </c>
      <c r="AE31" s="35">
        <v>21.9453125</v>
      </c>
      <c r="AF31" s="35">
        <v>4.0859375</v>
      </c>
      <c r="AG31" s="35">
        <v>6.578125</v>
      </c>
      <c r="AH31" s="35">
        <v>1.7578125</v>
      </c>
      <c r="AI31" s="35">
        <v>38.75</v>
      </c>
      <c r="AJ31" s="35">
        <v>10.609375</v>
      </c>
      <c r="AK31" s="35">
        <v>3.03125</v>
      </c>
      <c r="AL31" s="35">
        <v>15.0546875</v>
      </c>
      <c r="AM31" s="35">
        <v>8.4296875</v>
      </c>
      <c r="AN31" s="35">
        <v>5.40625</v>
      </c>
      <c r="AO31" s="35">
        <v>0.5625</v>
      </c>
      <c r="AP31" s="35">
        <v>3.0546875</v>
      </c>
      <c r="AQ31" s="35">
        <v>20.0078125</v>
      </c>
      <c r="AR31" s="35">
        <v>9.5078125</v>
      </c>
      <c r="AS31" s="35">
        <v>6.15625</v>
      </c>
      <c r="AT31" s="35">
        <v>11.1796875</v>
      </c>
      <c r="AU31" s="35">
        <v>20.515625</v>
      </c>
      <c r="AV31" s="35">
        <v>10.21875</v>
      </c>
      <c r="AW31" s="35">
        <v>10.5703125</v>
      </c>
      <c r="AX31" s="35">
        <v>4.84375</v>
      </c>
      <c r="AY31" s="35">
        <v>1.6796875</v>
      </c>
      <c r="AZ31" s="35">
        <v>1.5390625</v>
      </c>
      <c r="BA31" s="35">
        <v>96.5078125</v>
      </c>
      <c r="BB31" s="35">
        <v>22.2734375</v>
      </c>
      <c r="BC31" s="35">
        <v>1553.625</v>
      </c>
      <c r="BD31" s="35">
        <v>2160.1875</v>
      </c>
      <c r="BE31">
        <f t="shared" si="3"/>
        <v>487.78125</v>
      </c>
      <c r="BF31">
        <f t="shared" si="4"/>
        <v>34.578125</v>
      </c>
      <c r="BG31">
        <f t="shared" si="5"/>
        <v>67.5390625</v>
      </c>
      <c r="BH31">
        <f t="shared" si="6"/>
        <v>20.328125</v>
      </c>
      <c r="BI31">
        <f t="shared" si="6"/>
        <v>7.8828125</v>
      </c>
      <c r="BJ31">
        <f t="shared" si="0"/>
        <v>19.6328125</v>
      </c>
      <c r="BM31" s="6">
        <f t="shared" si="1"/>
        <v>0</v>
      </c>
      <c r="BN31" s="6">
        <f t="shared" si="7"/>
        <v>0.22580505164482251</v>
      </c>
      <c r="BO31" s="6">
        <f t="shared" si="8"/>
        <v>1.6007001707027745E-2</v>
      </c>
      <c r="BP31" s="6">
        <f t="shared" si="2"/>
        <v>9.0884761160778867E-3</v>
      </c>
      <c r="BQ31" s="6">
        <f t="shared" si="9"/>
        <v>3.1265370482886322E-2</v>
      </c>
      <c r="BS31" s="6"/>
      <c r="BT31" s="6"/>
      <c r="BU31" s="6"/>
      <c r="BV31" s="6"/>
      <c r="BW31" s="6"/>
      <c r="BY31" s="6"/>
      <c r="BZ31" s="6"/>
      <c r="CA31" s="6"/>
      <c r="CB31" s="6"/>
      <c r="CC31" s="6"/>
    </row>
    <row r="32" spans="1:81" ht="15.75" thickBot="1">
      <c r="A32" s="34" t="s">
        <v>252</v>
      </c>
      <c r="B32" t="s">
        <v>252</v>
      </c>
      <c r="C32">
        <v>1</v>
      </c>
      <c r="D32">
        <v>1</v>
      </c>
      <c r="E32" s="35">
        <v>12.7890625</v>
      </c>
      <c r="F32" s="35">
        <v>9.8515625</v>
      </c>
      <c r="G32" s="35">
        <v>4.234375</v>
      </c>
      <c r="H32" s="35">
        <v>17.0546875</v>
      </c>
      <c r="I32" s="35">
        <v>18.828125</v>
      </c>
      <c r="J32" s="35">
        <v>8.65625</v>
      </c>
      <c r="K32" s="35">
        <v>5.3984375</v>
      </c>
      <c r="L32" s="35">
        <v>21.328125</v>
      </c>
      <c r="M32" s="35">
        <v>8.0703125</v>
      </c>
      <c r="N32" s="35">
        <v>7.4765625</v>
      </c>
      <c r="O32" s="35">
        <v>8.6640625</v>
      </c>
      <c r="P32" s="35">
        <v>23.8984375</v>
      </c>
      <c r="Q32" s="35">
        <v>5</v>
      </c>
      <c r="R32" s="35">
        <v>19.5390625</v>
      </c>
      <c r="S32" s="35">
        <v>8.6484375</v>
      </c>
      <c r="T32" s="35">
        <v>6.6953125</v>
      </c>
      <c r="U32" s="35">
        <v>0.3125</v>
      </c>
      <c r="V32" s="35">
        <v>9.0703125</v>
      </c>
      <c r="W32" s="35">
        <v>39.3203125</v>
      </c>
      <c r="X32" s="35">
        <v>26.6171875</v>
      </c>
      <c r="Y32" s="36">
        <v>3.6484375</v>
      </c>
      <c r="Z32" s="35">
        <v>2.7265625</v>
      </c>
      <c r="AA32" s="35">
        <v>1.1015625</v>
      </c>
      <c r="AB32" s="35">
        <v>0.125</v>
      </c>
      <c r="AC32" s="35">
        <v>5.0546875</v>
      </c>
      <c r="AD32" s="35">
        <v>1.2578125</v>
      </c>
      <c r="AE32" s="35">
        <v>24.0703125</v>
      </c>
      <c r="AF32" s="35">
        <v>4.2421875</v>
      </c>
      <c r="AG32" s="35">
        <v>7.421875</v>
      </c>
      <c r="AH32" s="35">
        <v>2.4375</v>
      </c>
      <c r="AI32" s="35">
        <v>38.5546875</v>
      </c>
      <c r="AJ32" s="35">
        <v>11.2890625</v>
      </c>
      <c r="AK32" s="35">
        <v>2.5078125</v>
      </c>
      <c r="AL32" s="35">
        <v>15.5703125</v>
      </c>
      <c r="AM32" s="35">
        <v>8.7109375</v>
      </c>
      <c r="AN32" s="35">
        <v>6.0390625</v>
      </c>
      <c r="AO32" s="35">
        <v>0.3125</v>
      </c>
      <c r="AP32" s="35">
        <v>2.8515625</v>
      </c>
      <c r="AQ32" s="35">
        <v>18.0625</v>
      </c>
      <c r="AR32" s="35">
        <v>8.8515625</v>
      </c>
      <c r="AS32" s="35">
        <v>5.8125</v>
      </c>
      <c r="AT32" s="35">
        <v>11.4375</v>
      </c>
      <c r="AU32" s="35">
        <v>20.28125</v>
      </c>
      <c r="AV32" s="35">
        <v>9.453125</v>
      </c>
      <c r="AW32" s="35">
        <v>10.7890625</v>
      </c>
      <c r="AX32" s="35">
        <v>4.4921875</v>
      </c>
      <c r="AY32" s="35">
        <v>1.65625</v>
      </c>
      <c r="AZ32" s="35">
        <v>1.5078125</v>
      </c>
      <c r="BA32" s="35">
        <v>93.28125</v>
      </c>
      <c r="BB32" s="35">
        <v>23.4609375</v>
      </c>
      <c r="BC32" s="35">
        <v>1508.21875</v>
      </c>
      <c r="BD32" s="35">
        <v>2116.6796875</v>
      </c>
      <c r="BE32">
        <f t="shared" si="3"/>
        <v>491.71875</v>
      </c>
      <c r="BF32">
        <f t="shared" si="4"/>
        <v>37.71875</v>
      </c>
      <c r="BG32">
        <f t="shared" si="5"/>
        <v>65.9375</v>
      </c>
      <c r="BH32">
        <f t="shared" si="6"/>
        <v>21.328125</v>
      </c>
      <c r="BI32">
        <f t="shared" si="6"/>
        <v>8.0703125</v>
      </c>
      <c r="BJ32">
        <f t="shared" si="0"/>
        <v>18.234375</v>
      </c>
      <c r="BM32" s="6">
        <f t="shared" si="1"/>
        <v>4.4069610792256443E-2</v>
      </c>
      <c r="BN32" s="6">
        <f t="shared" si="7"/>
        <v>0.23230664181445734</v>
      </c>
      <c r="BO32" s="6">
        <f t="shared" si="8"/>
        <v>1.7819772270101685E-2</v>
      </c>
      <c r="BP32" s="6">
        <f t="shared" si="2"/>
        <v>8.6146123608983709E-3</v>
      </c>
      <c r="BQ32" s="6">
        <f t="shared" si="9"/>
        <v>3.1151383173085797E-2</v>
      </c>
      <c r="BS32" s="6">
        <v>4.4069610792256443E-2</v>
      </c>
      <c r="BT32" s="6">
        <v>0.23230664181445734</v>
      </c>
      <c r="BU32" s="6">
        <v>1.7819772270101685E-2</v>
      </c>
      <c r="BV32" s="6">
        <v>8.6146123608983709E-3</v>
      </c>
      <c r="BW32" s="6">
        <v>3.1151383173085797E-2</v>
      </c>
      <c r="BY32" s="6">
        <v>4.4069610792256443E-2</v>
      </c>
      <c r="BZ32" s="6">
        <v>0.23230664181445734</v>
      </c>
      <c r="CA32" s="6">
        <v>1.7819772270101685E-2</v>
      </c>
      <c r="CB32" s="6">
        <v>8.6146123608983709E-3</v>
      </c>
      <c r="CC32" s="6">
        <v>3.1151383173085797E-2</v>
      </c>
    </row>
    <row r="33" spans="1:81" ht="15.75" thickBot="1">
      <c r="A33" s="34" t="s">
        <v>253</v>
      </c>
      <c r="B33" t="s">
        <v>253</v>
      </c>
      <c r="C33">
        <v>1</v>
      </c>
      <c r="D33">
        <v>0</v>
      </c>
      <c r="E33" s="35">
        <v>13.25</v>
      </c>
      <c r="F33" s="35">
        <v>8.9140625</v>
      </c>
      <c r="G33" s="35">
        <v>4.3203125</v>
      </c>
      <c r="H33" s="35">
        <v>17.9296875</v>
      </c>
      <c r="I33" s="35">
        <v>18.46875</v>
      </c>
      <c r="J33" s="35">
        <v>8.6328125</v>
      </c>
      <c r="K33" s="35">
        <v>4.9375</v>
      </c>
      <c r="L33" s="35">
        <v>19.890625</v>
      </c>
      <c r="M33" s="35">
        <v>8.09375</v>
      </c>
      <c r="N33" s="35">
        <v>7.8515625</v>
      </c>
      <c r="O33" s="35">
        <v>7.3359375</v>
      </c>
      <c r="P33" s="35">
        <v>21.25</v>
      </c>
      <c r="Q33" s="35">
        <v>5.1171875</v>
      </c>
      <c r="R33" s="35">
        <v>19.6953125</v>
      </c>
      <c r="S33" s="35">
        <v>8.390625</v>
      </c>
      <c r="T33" s="35">
        <v>7.2890625</v>
      </c>
      <c r="U33" s="35">
        <v>0.3671875</v>
      </c>
      <c r="V33" s="35">
        <v>8.8359375</v>
      </c>
      <c r="W33" s="35">
        <v>40.375</v>
      </c>
      <c r="X33" s="35">
        <v>27.4609375</v>
      </c>
      <c r="Y33" s="36">
        <v>3.703125</v>
      </c>
      <c r="Z33" s="35">
        <v>2.8359375</v>
      </c>
      <c r="AA33" s="35">
        <v>0.8203125</v>
      </c>
      <c r="AB33" s="35">
        <v>0.1875</v>
      </c>
      <c r="AC33" s="35">
        <v>5.2890625</v>
      </c>
      <c r="AD33" s="35">
        <v>1.2109375</v>
      </c>
      <c r="AE33" s="35">
        <v>22.84375</v>
      </c>
      <c r="AF33" s="35">
        <v>4.4296875</v>
      </c>
      <c r="AG33" s="35">
        <v>7.1875</v>
      </c>
      <c r="AH33" s="35">
        <v>2.234375</v>
      </c>
      <c r="AI33" s="35">
        <v>39.6796875</v>
      </c>
      <c r="AJ33" s="35">
        <v>11.3984375</v>
      </c>
      <c r="AK33" s="35">
        <v>2.6953125</v>
      </c>
      <c r="AL33" s="35">
        <v>16.6953125</v>
      </c>
      <c r="AM33" s="35">
        <v>8.8984375</v>
      </c>
      <c r="AN33" s="35">
        <v>6.328125</v>
      </c>
      <c r="AO33" s="35">
        <v>0.25</v>
      </c>
      <c r="AP33" s="35">
        <v>3.328125</v>
      </c>
      <c r="AQ33" s="35">
        <v>19.171875</v>
      </c>
      <c r="AR33" s="35">
        <v>9.2421875</v>
      </c>
      <c r="AS33" s="35">
        <v>6.6015625</v>
      </c>
      <c r="AT33" s="35">
        <v>10.875</v>
      </c>
      <c r="AU33" s="35">
        <v>20.6796875</v>
      </c>
      <c r="AV33" s="35">
        <v>10.2734375</v>
      </c>
      <c r="AW33" s="35">
        <v>10.5546875</v>
      </c>
      <c r="AX33" s="35">
        <v>4.5390625</v>
      </c>
      <c r="AY33" s="35">
        <v>1.6875</v>
      </c>
      <c r="AZ33" s="35">
        <v>1.484375</v>
      </c>
      <c r="BA33" s="35">
        <v>99.2421875</v>
      </c>
      <c r="BB33" s="35">
        <v>27.53125</v>
      </c>
      <c r="BC33" s="35">
        <v>1547.625</v>
      </c>
      <c r="BD33" s="35">
        <v>2167.9296875</v>
      </c>
      <c r="BE33">
        <f t="shared" si="3"/>
        <v>493.53125</v>
      </c>
      <c r="BF33">
        <f t="shared" si="4"/>
        <v>33.7734375</v>
      </c>
      <c r="BG33">
        <f t="shared" si="5"/>
        <v>67.8359375</v>
      </c>
      <c r="BH33">
        <f t="shared" si="6"/>
        <v>19.890625</v>
      </c>
      <c r="BI33">
        <f t="shared" si="6"/>
        <v>8.09375</v>
      </c>
      <c r="BJ33">
        <f t="shared" si="0"/>
        <v>18.359375</v>
      </c>
      <c r="BM33" s="6">
        <f t="shared" si="1"/>
        <v>0</v>
      </c>
      <c r="BN33" s="6">
        <f t="shared" si="7"/>
        <v>0.22765094866574173</v>
      </c>
      <c r="BO33" s="6">
        <f t="shared" si="8"/>
        <v>1.5578659074938286E-2</v>
      </c>
      <c r="BP33" s="6">
        <f t="shared" si="2"/>
        <v>8.4686210562352482E-3</v>
      </c>
      <c r="BQ33" s="6">
        <f t="shared" si="9"/>
        <v>3.1290653885655599E-2</v>
      </c>
      <c r="BS33" s="6"/>
      <c r="BT33" s="6"/>
      <c r="BU33" s="6"/>
      <c r="BV33" s="6"/>
      <c r="BW33" s="6"/>
      <c r="BY33" s="6"/>
      <c r="BZ33" s="6"/>
      <c r="CA33" s="6"/>
      <c r="CB33" s="6"/>
      <c r="CC33" s="6"/>
    </row>
    <row r="34" spans="1:81" ht="15.75" thickBot="1">
      <c r="A34" s="34" t="s">
        <v>254</v>
      </c>
      <c r="B34" t="s">
        <v>254</v>
      </c>
      <c r="C34">
        <v>1</v>
      </c>
      <c r="D34">
        <v>1</v>
      </c>
      <c r="E34" s="35">
        <v>12.90625</v>
      </c>
      <c r="F34" s="35">
        <v>9.8359375</v>
      </c>
      <c r="G34" s="35">
        <v>4.2890625</v>
      </c>
      <c r="H34" s="35">
        <v>16.9453125</v>
      </c>
      <c r="I34" s="35">
        <v>20.046875</v>
      </c>
      <c r="J34" s="35">
        <v>9.7734375</v>
      </c>
      <c r="K34" s="35">
        <v>5.734375</v>
      </c>
      <c r="L34" s="35">
        <v>21.75</v>
      </c>
      <c r="M34" s="35">
        <v>7.953125</v>
      </c>
      <c r="N34" s="35">
        <v>7.8046875</v>
      </c>
      <c r="O34" s="35">
        <v>6.296875</v>
      </c>
      <c r="P34" s="35">
        <v>20.7265625</v>
      </c>
      <c r="Q34" s="35">
        <v>5.453125</v>
      </c>
      <c r="R34" s="35">
        <v>20.5703125</v>
      </c>
      <c r="S34" s="35">
        <v>8.0078125</v>
      </c>
      <c r="T34" s="35">
        <v>7.75</v>
      </c>
      <c r="U34" s="35">
        <v>0.1171875</v>
      </c>
      <c r="V34" s="35">
        <v>8.78125</v>
      </c>
      <c r="W34" s="35">
        <v>39.4296875</v>
      </c>
      <c r="X34" s="35">
        <v>26.1953125</v>
      </c>
      <c r="Y34" s="36">
        <v>3.328125</v>
      </c>
      <c r="Z34" s="35">
        <v>2.7890625</v>
      </c>
      <c r="AA34" s="35">
        <v>0.96875</v>
      </c>
      <c r="AB34" s="37">
        <v>0</v>
      </c>
      <c r="AC34" s="35">
        <v>6.0234375</v>
      </c>
      <c r="AD34" s="35">
        <v>1.46875</v>
      </c>
      <c r="AE34" s="35">
        <v>23.796875</v>
      </c>
      <c r="AF34" s="35">
        <v>4.7421875</v>
      </c>
      <c r="AG34" s="35">
        <v>7.625</v>
      </c>
      <c r="AH34" s="35">
        <v>1.8125</v>
      </c>
      <c r="AI34" s="35">
        <v>40.84375</v>
      </c>
      <c r="AJ34" s="35">
        <v>11.3046875</v>
      </c>
      <c r="AK34" s="35">
        <v>2.8671875</v>
      </c>
      <c r="AL34" s="35">
        <v>15.734375</v>
      </c>
      <c r="AM34" s="35">
        <v>9.0234375</v>
      </c>
      <c r="AN34" s="35">
        <v>5.6328125</v>
      </c>
      <c r="AO34" s="35">
        <v>0.2578125</v>
      </c>
      <c r="AP34" s="35">
        <v>3.625</v>
      </c>
      <c r="AQ34" s="35">
        <v>19.59375</v>
      </c>
      <c r="AR34" s="35">
        <v>9.390625</v>
      </c>
      <c r="AS34" s="35">
        <v>6.8671875</v>
      </c>
      <c r="AT34" s="35">
        <v>10.140625</v>
      </c>
      <c r="AU34" s="35">
        <v>22.40625</v>
      </c>
      <c r="AV34" s="35">
        <v>9.328125</v>
      </c>
      <c r="AW34" s="35">
        <v>10.59375</v>
      </c>
      <c r="AX34" s="35">
        <v>4.546875</v>
      </c>
      <c r="AY34" s="35">
        <v>1.6328125</v>
      </c>
      <c r="AZ34" s="35">
        <v>1.1171875</v>
      </c>
      <c r="BA34" s="35">
        <v>97.6796875</v>
      </c>
      <c r="BB34" s="35">
        <v>21.90625</v>
      </c>
      <c r="BC34" s="35">
        <v>1543.34375</v>
      </c>
      <c r="BD34" s="35">
        <v>2160.7578125</v>
      </c>
      <c r="BE34">
        <f t="shared" si="3"/>
        <v>497.828125</v>
      </c>
      <c r="BF34">
        <f t="shared" si="4"/>
        <v>31.46875</v>
      </c>
      <c r="BG34">
        <f t="shared" si="5"/>
        <v>65.625</v>
      </c>
      <c r="BH34">
        <f t="shared" si="6"/>
        <v>21.75</v>
      </c>
      <c r="BI34">
        <f t="shared" si="6"/>
        <v>7.953125</v>
      </c>
      <c r="BJ34">
        <f t="shared" si="0"/>
        <v>19.0625</v>
      </c>
      <c r="BM34" s="6">
        <f t="shared" si="1"/>
        <v>4.5206217436735523E-2</v>
      </c>
      <c r="BN34" s="6">
        <f t="shared" si="7"/>
        <v>0.23039515216377357</v>
      </c>
      <c r="BO34" s="6">
        <f t="shared" si="8"/>
        <v>1.4563756205324376E-2</v>
      </c>
      <c r="BP34" s="6">
        <f t="shared" si="2"/>
        <v>8.8221363309313496E-3</v>
      </c>
      <c r="BQ34" s="6">
        <f t="shared" si="9"/>
        <v>3.037128900812432E-2</v>
      </c>
      <c r="BS34" s="6">
        <v>4.5206217436735523E-2</v>
      </c>
      <c r="BT34" s="6">
        <v>0.23039515216377357</v>
      </c>
      <c r="BU34" s="6">
        <v>1.4563756205324376E-2</v>
      </c>
      <c r="BV34" s="6"/>
      <c r="BW34" s="6">
        <v>3.037128900812432E-2</v>
      </c>
      <c r="BY34" s="6">
        <v>4.5206217436735523E-2</v>
      </c>
      <c r="BZ34" s="6">
        <v>0.23039515216377357</v>
      </c>
      <c r="CA34" s="6">
        <v>1.4563756205324376E-2</v>
      </c>
      <c r="CB34" s="6"/>
      <c r="CC34" s="6">
        <v>3.037128900812432E-2</v>
      </c>
    </row>
    <row r="35" spans="1:81" ht="15.75" thickBot="1">
      <c r="A35" s="34" t="s">
        <v>255</v>
      </c>
      <c r="B35" t="s">
        <v>255</v>
      </c>
      <c r="C35">
        <v>1</v>
      </c>
      <c r="D35">
        <v>1</v>
      </c>
      <c r="E35" s="35">
        <v>13.0625</v>
      </c>
      <c r="F35" s="35">
        <v>8.3515625</v>
      </c>
      <c r="G35" s="35">
        <v>4.0859375</v>
      </c>
      <c r="H35" s="35">
        <v>15.5546875</v>
      </c>
      <c r="I35" s="35">
        <v>17.828125</v>
      </c>
      <c r="J35" s="35">
        <v>9.328125</v>
      </c>
      <c r="K35" s="35">
        <v>4.484375</v>
      </c>
      <c r="L35" s="35">
        <v>20.578125</v>
      </c>
      <c r="M35" s="35">
        <v>7.1328125</v>
      </c>
      <c r="N35" s="35">
        <v>7.234375</v>
      </c>
      <c r="O35" s="35">
        <v>6.53125</v>
      </c>
      <c r="P35" s="35">
        <v>20.3671875</v>
      </c>
      <c r="Q35" s="35">
        <v>5.4140625</v>
      </c>
      <c r="R35" s="35">
        <v>18.1796875</v>
      </c>
      <c r="S35" s="35">
        <v>8.75</v>
      </c>
      <c r="T35" s="35">
        <v>7.1796875</v>
      </c>
      <c r="U35" s="35">
        <v>5.46875E-2</v>
      </c>
      <c r="V35" s="35">
        <v>8.765625</v>
      </c>
      <c r="W35" s="35">
        <v>39.5625</v>
      </c>
      <c r="X35" s="35">
        <v>26.515625</v>
      </c>
      <c r="Y35" s="36">
        <v>3.59375</v>
      </c>
      <c r="Z35" s="35">
        <v>2.7578125</v>
      </c>
      <c r="AA35" s="35">
        <v>0.78125</v>
      </c>
      <c r="AB35" s="35">
        <v>7.8125E-2</v>
      </c>
      <c r="AC35" s="35">
        <v>6.2265625</v>
      </c>
      <c r="AD35" s="35">
        <v>1.1875</v>
      </c>
      <c r="AE35" s="35">
        <v>21.421875</v>
      </c>
      <c r="AF35" s="35">
        <v>4.5234375</v>
      </c>
      <c r="AG35" s="35">
        <v>7.09375</v>
      </c>
      <c r="AH35" s="35">
        <v>1.484375</v>
      </c>
      <c r="AI35" s="35">
        <v>38.8125</v>
      </c>
      <c r="AJ35" s="35">
        <v>11.6484375</v>
      </c>
      <c r="AK35" s="35">
        <v>2.8671875</v>
      </c>
      <c r="AL35" s="35">
        <v>16.1796875</v>
      </c>
      <c r="AM35" s="35">
        <v>8.8046875</v>
      </c>
      <c r="AN35" s="35">
        <v>6.21875</v>
      </c>
      <c r="AO35" s="35">
        <v>0.4296875</v>
      </c>
      <c r="AP35" s="35">
        <v>3.140625</v>
      </c>
      <c r="AQ35" s="35">
        <v>18.7890625</v>
      </c>
      <c r="AR35" s="35">
        <v>8.546875</v>
      </c>
      <c r="AS35" s="35">
        <v>6.03125</v>
      </c>
      <c r="AT35" s="35">
        <v>10.1015625</v>
      </c>
      <c r="AU35" s="35">
        <v>19.15625</v>
      </c>
      <c r="AV35" s="35">
        <v>9.328125</v>
      </c>
      <c r="AW35" s="35">
        <v>9.8046875</v>
      </c>
      <c r="AX35" s="35">
        <v>4.5390625</v>
      </c>
      <c r="AY35" s="35">
        <v>1.734375</v>
      </c>
      <c r="AZ35" s="35">
        <v>0.9765625</v>
      </c>
      <c r="BA35" s="35">
        <v>91.7890625</v>
      </c>
      <c r="BB35" s="35">
        <v>19.453125</v>
      </c>
      <c r="BC35" s="35">
        <v>1481.71875</v>
      </c>
      <c r="BD35" s="35">
        <v>2068.1796875</v>
      </c>
      <c r="BE35">
        <f t="shared" si="3"/>
        <v>475.21875</v>
      </c>
      <c r="BF35">
        <f t="shared" si="4"/>
        <v>31.46875</v>
      </c>
      <c r="BG35">
        <f t="shared" si="5"/>
        <v>66.078125</v>
      </c>
      <c r="BH35">
        <f t="shared" si="6"/>
        <v>20.578125</v>
      </c>
      <c r="BI35">
        <f t="shared" si="6"/>
        <v>7.1328125</v>
      </c>
      <c r="BJ35">
        <f t="shared" si="0"/>
        <v>19.015625</v>
      </c>
      <c r="BM35" s="6">
        <f t="shared" si="1"/>
        <v>4.4381570448046477E-2</v>
      </c>
      <c r="BN35" s="6">
        <f t="shared" si="7"/>
        <v>0.22977633562122488</v>
      </c>
      <c r="BO35" s="6">
        <f t="shared" si="8"/>
        <v>1.5215675016148712E-2</v>
      </c>
      <c r="BP35" s="6">
        <f t="shared" si="2"/>
        <v>9.1943776040978066E-3</v>
      </c>
      <c r="BQ35" s="6">
        <f t="shared" si="9"/>
        <v>3.1949895552777011E-2</v>
      </c>
      <c r="BS35" s="6">
        <v>4.4381570448046477E-2</v>
      </c>
      <c r="BT35" s="6">
        <v>0.22977633562122488</v>
      </c>
      <c r="BU35" s="6">
        <v>1.5215675016148712E-2</v>
      </c>
      <c r="BV35" s="6">
        <v>9.1943776040978066E-3</v>
      </c>
      <c r="BW35" s="6">
        <v>3.1949895552777011E-2</v>
      </c>
      <c r="BY35" s="6">
        <v>4.4381570448046477E-2</v>
      </c>
      <c r="BZ35" s="6">
        <v>0.22977633562122488</v>
      </c>
      <c r="CA35" s="6">
        <v>1.5215675016148712E-2</v>
      </c>
      <c r="CB35" s="6">
        <v>9.1943776040978066E-3</v>
      </c>
      <c r="CC35" s="6">
        <v>3.1949895552777011E-2</v>
      </c>
    </row>
    <row r="36" spans="1:81" ht="15.75" thickBot="1">
      <c r="A36" s="34" t="s">
        <v>256</v>
      </c>
      <c r="B36" t="s">
        <v>256</v>
      </c>
      <c r="C36">
        <v>1</v>
      </c>
      <c r="D36">
        <v>1</v>
      </c>
      <c r="E36" s="35">
        <v>13.328125</v>
      </c>
      <c r="F36" s="35">
        <v>8.46875</v>
      </c>
      <c r="G36" s="35">
        <v>4.2109375</v>
      </c>
      <c r="H36" s="35">
        <v>15.3828125</v>
      </c>
      <c r="I36" s="35">
        <v>17.375</v>
      </c>
      <c r="J36" s="35">
        <v>9.4453125</v>
      </c>
      <c r="K36" s="35">
        <v>4.5546875</v>
      </c>
      <c r="L36" s="35">
        <v>20.6796875</v>
      </c>
      <c r="M36" s="35">
        <v>7.1171875</v>
      </c>
      <c r="N36" s="35">
        <v>7.25</v>
      </c>
      <c r="O36" s="35">
        <v>6.4765625</v>
      </c>
      <c r="P36" s="35">
        <v>20.5234375</v>
      </c>
      <c r="Q36" s="35">
        <v>5.625</v>
      </c>
      <c r="R36" s="35">
        <v>17.9453125</v>
      </c>
      <c r="S36" s="35">
        <v>8.5625</v>
      </c>
      <c r="T36" s="35">
        <v>7.1796875</v>
      </c>
      <c r="U36" s="37">
        <v>0</v>
      </c>
      <c r="V36" s="35">
        <v>8.65625</v>
      </c>
      <c r="W36" s="35">
        <v>39.8984375</v>
      </c>
      <c r="X36" s="35">
        <v>26.0078125</v>
      </c>
      <c r="Y36" s="36">
        <v>3.6640625</v>
      </c>
      <c r="Z36" s="35">
        <v>2.7734375</v>
      </c>
      <c r="AA36" s="35">
        <v>0.78125</v>
      </c>
      <c r="AB36" s="35">
        <v>5.46875E-2</v>
      </c>
      <c r="AC36" s="35">
        <v>6.0703125</v>
      </c>
      <c r="AD36" s="35">
        <v>1.28125</v>
      </c>
      <c r="AE36" s="35">
        <v>21.4921875</v>
      </c>
      <c r="AF36" s="35">
        <v>4.5234375</v>
      </c>
      <c r="AG36" s="35">
        <v>6.9296875</v>
      </c>
      <c r="AH36" s="35">
        <v>1.5078125</v>
      </c>
      <c r="AI36" s="35">
        <v>38.7734375</v>
      </c>
      <c r="AJ36" s="35">
        <v>11.75</v>
      </c>
      <c r="AK36" s="35">
        <v>2.9375</v>
      </c>
      <c r="AL36" s="35">
        <v>16.0546875</v>
      </c>
      <c r="AM36" s="35">
        <v>8.5625</v>
      </c>
      <c r="AN36" s="35">
        <v>5.984375</v>
      </c>
      <c r="AO36" s="35">
        <v>0.4296875</v>
      </c>
      <c r="AP36" s="35">
        <v>3.171875</v>
      </c>
      <c r="AQ36" s="35">
        <v>18.7109375</v>
      </c>
      <c r="AR36" s="35">
        <v>8.4765625</v>
      </c>
      <c r="AS36" s="35">
        <v>6.078125</v>
      </c>
      <c r="AT36" s="35">
        <v>10.3203125</v>
      </c>
      <c r="AU36" s="35">
        <v>19.140625</v>
      </c>
      <c r="AV36" s="35">
        <v>9.4296875</v>
      </c>
      <c r="AW36" s="35">
        <v>9.7890625</v>
      </c>
      <c r="AX36" s="35">
        <v>4.5625</v>
      </c>
      <c r="AY36" s="35">
        <v>1.703125</v>
      </c>
      <c r="AZ36" s="35">
        <v>1.0859375</v>
      </c>
      <c r="BA36" s="35">
        <v>91.5</v>
      </c>
      <c r="BB36" s="35">
        <v>19.5</v>
      </c>
      <c r="BC36" s="35">
        <v>1483.421875</v>
      </c>
      <c r="BD36" s="35">
        <v>2069.1484375</v>
      </c>
      <c r="BE36">
        <f t="shared" si="3"/>
        <v>474.7265625</v>
      </c>
      <c r="BF36">
        <f t="shared" si="4"/>
        <v>31.75</v>
      </c>
      <c r="BG36">
        <f t="shared" si="5"/>
        <v>65.90625</v>
      </c>
      <c r="BH36">
        <f t="shared" si="6"/>
        <v>20.6796875</v>
      </c>
      <c r="BI36">
        <f t="shared" si="6"/>
        <v>7.1171875</v>
      </c>
      <c r="BJ36">
        <f t="shared" si="0"/>
        <v>18.8359375</v>
      </c>
      <c r="BM36" s="6">
        <f t="shared" si="1"/>
        <v>4.422109034891316E-2</v>
      </c>
      <c r="BN36" s="6">
        <f t="shared" si="7"/>
        <v>0.2294308875556445</v>
      </c>
      <c r="BO36" s="6">
        <f t="shared" si="8"/>
        <v>1.5344476705770414E-2</v>
      </c>
      <c r="BP36" s="6">
        <f t="shared" si="2"/>
        <v>9.103231628349525E-3</v>
      </c>
      <c r="BQ36" s="6">
        <f t="shared" si="9"/>
        <v>3.1851871429596265E-2</v>
      </c>
      <c r="BS36" s="6">
        <v>4.422109034891316E-2</v>
      </c>
      <c r="BT36" s="6">
        <v>0.2294308875556445</v>
      </c>
      <c r="BU36" s="6">
        <v>1.5344476705770414E-2</v>
      </c>
      <c r="BV36" s="6">
        <v>9.103231628349525E-3</v>
      </c>
      <c r="BW36" s="6">
        <v>3.1851871429596265E-2</v>
      </c>
      <c r="BY36" s="6">
        <v>4.422109034891316E-2</v>
      </c>
      <c r="BZ36" s="6">
        <v>0.2294308875556445</v>
      </c>
      <c r="CA36" s="6">
        <v>1.5344476705770414E-2</v>
      </c>
      <c r="CB36" s="6">
        <v>9.103231628349525E-3</v>
      </c>
      <c r="CC36" s="6">
        <v>3.1851871429596265E-2</v>
      </c>
    </row>
    <row r="37" spans="1:81" ht="15.75" thickBot="1">
      <c r="A37" s="34" t="s">
        <v>257</v>
      </c>
      <c r="B37" t="s">
        <v>257</v>
      </c>
      <c r="C37">
        <v>1</v>
      </c>
      <c r="D37">
        <v>1</v>
      </c>
      <c r="E37" s="35">
        <v>12.953125</v>
      </c>
      <c r="F37" s="35">
        <v>8.1484375</v>
      </c>
      <c r="G37" s="35">
        <v>3.8046875</v>
      </c>
      <c r="H37" s="35">
        <v>16.2734375</v>
      </c>
      <c r="I37" s="35">
        <v>19.09375</v>
      </c>
      <c r="J37" s="35">
        <v>9.640625</v>
      </c>
      <c r="K37" s="35">
        <v>5.390625</v>
      </c>
      <c r="L37" s="35">
        <v>20.734375</v>
      </c>
      <c r="M37" s="35">
        <v>7.75</v>
      </c>
      <c r="N37" s="35">
        <v>6.8671875</v>
      </c>
      <c r="O37" s="35">
        <v>7.234375</v>
      </c>
      <c r="P37" s="35">
        <v>22.046875</v>
      </c>
      <c r="Q37" s="35">
        <v>5.3359375</v>
      </c>
      <c r="R37" s="35">
        <v>19.328125</v>
      </c>
      <c r="S37" s="35">
        <v>7.71875</v>
      </c>
      <c r="T37" s="35">
        <v>7.234375</v>
      </c>
      <c r="U37" s="35">
        <v>1.5625E-2</v>
      </c>
      <c r="V37" s="35">
        <v>9.1875</v>
      </c>
      <c r="W37" s="35">
        <v>40.3125</v>
      </c>
      <c r="X37" s="35">
        <v>25.703125</v>
      </c>
      <c r="Y37" s="36">
        <v>4.0390625</v>
      </c>
      <c r="Z37" s="35">
        <v>2.9921875</v>
      </c>
      <c r="AA37" s="35">
        <v>0.75</v>
      </c>
      <c r="AB37" s="35">
        <v>0.140625</v>
      </c>
      <c r="AC37" s="35">
        <v>5.1171875</v>
      </c>
      <c r="AD37" s="35">
        <v>1.2890625</v>
      </c>
      <c r="AE37" s="35">
        <v>21.5703125</v>
      </c>
      <c r="AF37" s="35">
        <v>4.734375</v>
      </c>
      <c r="AG37" s="35">
        <v>7.4296875</v>
      </c>
      <c r="AH37" s="35">
        <v>1.921875</v>
      </c>
      <c r="AI37" s="35">
        <v>36.53125</v>
      </c>
      <c r="AJ37" s="35">
        <v>10.6171875</v>
      </c>
      <c r="AK37" s="35">
        <v>2.7890625</v>
      </c>
      <c r="AL37" s="35">
        <v>15.734375</v>
      </c>
      <c r="AM37" s="35">
        <v>8.8984375</v>
      </c>
      <c r="AN37" s="35">
        <v>6.03125</v>
      </c>
      <c r="AO37" s="35">
        <v>0.296875</v>
      </c>
      <c r="AP37" s="35">
        <v>3.109375</v>
      </c>
      <c r="AQ37" s="35">
        <v>18.609375</v>
      </c>
      <c r="AR37" s="35">
        <v>8.84375</v>
      </c>
      <c r="AS37" s="35">
        <v>6.390625</v>
      </c>
      <c r="AT37" s="35">
        <v>9.640625</v>
      </c>
      <c r="AU37" s="35">
        <v>20.7578125</v>
      </c>
      <c r="AV37" s="35">
        <v>10.5546875</v>
      </c>
      <c r="AW37" s="35">
        <v>9.640625</v>
      </c>
      <c r="AX37" s="35">
        <v>5.3203125</v>
      </c>
      <c r="AY37" s="35">
        <v>1.921875</v>
      </c>
      <c r="AZ37" s="35">
        <v>1.3203125</v>
      </c>
      <c r="BA37" s="35">
        <v>98.0234375</v>
      </c>
      <c r="BB37" s="35">
        <v>25.8984375</v>
      </c>
      <c r="BC37" s="35">
        <v>1526</v>
      </c>
      <c r="BD37" s="35">
        <v>2131.6875</v>
      </c>
      <c r="BE37">
        <f t="shared" si="3"/>
        <v>481.765625</v>
      </c>
      <c r="BF37">
        <f t="shared" si="4"/>
        <v>34.640625</v>
      </c>
      <c r="BG37">
        <f t="shared" si="5"/>
        <v>66.015625</v>
      </c>
      <c r="BH37">
        <f t="shared" si="6"/>
        <v>20.734375</v>
      </c>
      <c r="BI37">
        <f t="shared" si="6"/>
        <v>7.75</v>
      </c>
      <c r="BJ37">
        <f t="shared" si="0"/>
        <v>18.7265625</v>
      </c>
      <c r="BM37" s="6">
        <f t="shared" si="1"/>
        <v>4.5983962236491045E-2</v>
      </c>
      <c r="BN37" s="6">
        <f t="shared" si="7"/>
        <v>0.22600199372562818</v>
      </c>
      <c r="BO37" s="6">
        <f t="shared" si="8"/>
        <v>1.6250329844313485E-2</v>
      </c>
      <c r="BP37" s="6">
        <f t="shared" si="2"/>
        <v>8.7848535491248138E-3</v>
      </c>
      <c r="BQ37" s="6">
        <f t="shared" si="9"/>
        <v>3.0968716099334447E-2</v>
      </c>
      <c r="BS37" s="6">
        <v>4.5983962236491045E-2</v>
      </c>
      <c r="BT37" s="6">
        <v>0.22600199372562818</v>
      </c>
      <c r="BU37" s="6">
        <v>1.6250329844313485E-2</v>
      </c>
      <c r="BV37" s="6">
        <v>8.7848535491248138E-3</v>
      </c>
      <c r="BW37" s="6">
        <v>3.0968716099334447E-2</v>
      </c>
      <c r="BY37" s="6">
        <v>4.5983962236491045E-2</v>
      </c>
      <c r="BZ37" s="6">
        <v>0.22600199372562818</v>
      </c>
      <c r="CA37" s="6">
        <v>1.6250329844313485E-2</v>
      </c>
      <c r="CB37" s="6">
        <v>8.7848535491248138E-3</v>
      </c>
      <c r="CC37" s="6">
        <v>3.0968716099334447E-2</v>
      </c>
    </row>
    <row r="38" spans="1:81" ht="15.75" thickBot="1">
      <c r="A38" s="34" t="s">
        <v>258</v>
      </c>
      <c r="B38" t="s">
        <v>258</v>
      </c>
      <c r="C38">
        <v>1</v>
      </c>
      <c r="D38">
        <v>1</v>
      </c>
      <c r="E38" s="35">
        <v>12.6953125</v>
      </c>
      <c r="F38" s="35">
        <v>8.546875</v>
      </c>
      <c r="G38" s="35">
        <v>3.84375</v>
      </c>
      <c r="H38" s="35">
        <v>15.8671875</v>
      </c>
      <c r="I38" s="35">
        <v>17.7421875</v>
      </c>
      <c r="J38" s="35">
        <v>9.015625</v>
      </c>
      <c r="K38" s="35">
        <v>4.3984375</v>
      </c>
      <c r="L38" s="35">
        <v>20.4453125</v>
      </c>
      <c r="M38" s="35">
        <v>7.78125</v>
      </c>
      <c r="N38" s="35">
        <v>7.0859375</v>
      </c>
      <c r="O38" s="35">
        <v>6.625</v>
      </c>
      <c r="P38" s="35">
        <v>20.109375</v>
      </c>
      <c r="Q38" s="35">
        <v>5.015625</v>
      </c>
      <c r="R38" s="35">
        <v>16.421875</v>
      </c>
      <c r="S38" s="35">
        <v>8.0546875</v>
      </c>
      <c r="T38" s="35">
        <v>6.7578125</v>
      </c>
      <c r="U38" s="35">
        <v>0.25</v>
      </c>
      <c r="V38" s="35">
        <v>8.515625</v>
      </c>
      <c r="W38" s="35">
        <v>38.6640625</v>
      </c>
      <c r="X38" s="35">
        <v>26.453125</v>
      </c>
      <c r="Y38" s="36">
        <v>3.2734375</v>
      </c>
      <c r="Z38" s="35">
        <v>2.625</v>
      </c>
      <c r="AA38" s="35">
        <v>0.734375</v>
      </c>
      <c r="AB38" s="35">
        <v>7.03125E-2</v>
      </c>
      <c r="AC38" s="35">
        <v>5.84375</v>
      </c>
      <c r="AD38" s="35">
        <v>1.2109375</v>
      </c>
      <c r="AE38" s="35">
        <v>20.25</v>
      </c>
      <c r="AF38" s="35">
        <v>4.7265625</v>
      </c>
      <c r="AG38" s="35">
        <v>6.96875</v>
      </c>
      <c r="AH38" s="35">
        <v>1.7421875</v>
      </c>
      <c r="AI38" s="35">
        <v>36.59375</v>
      </c>
      <c r="AJ38" s="35">
        <v>10.890625</v>
      </c>
      <c r="AK38" s="35">
        <v>2.625</v>
      </c>
      <c r="AL38" s="35">
        <v>15.5234375</v>
      </c>
      <c r="AM38" s="35">
        <v>7.984375</v>
      </c>
      <c r="AN38" s="35">
        <v>5.59375</v>
      </c>
      <c r="AO38" s="35">
        <v>0.34375</v>
      </c>
      <c r="AP38" s="35">
        <v>2.8046875</v>
      </c>
      <c r="AQ38" s="35">
        <v>18.1015625</v>
      </c>
      <c r="AR38" s="35">
        <v>8.84375</v>
      </c>
      <c r="AS38" s="35">
        <v>6.0390625</v>
      </c>
      <c r="AT38" s="35">
        <v>10.4296875</v>
      </c>
      <c r="AU38" s="35">
        <v>19.59375</v>
      </c>
      <c r="AV38" s="35">
        <v>8.8359375</v>
      </c>
      <c r="AW38" s="35">
        <v>9.7109375</v>
      </c>
      <c r="AX38" s="35">
        <v>4.3359375</v>
      </c>
      <c r="AY38" s="35">
        <v>1.625</v>
      </c>
      <c r="AZ38" s="35">
        <v>1.3984375</v>
      </c>
      <c r="BA38" s="35">
        <v>94.8671875</v>
      </c>
      <c r="BB38" s="35">
        <v>23.3671875</v>
      </c>
      <c r="BC38" s="35">
        <v>1464.4140625</v>
      </c>
      <c r="BD38" s="35">
        <v>2045.65625</v>
      </c>
      <c r="BE38">
        <f t="shared" si="3"/>
        <v>463.0078125</v>
      </c>
      <c r="BF38">
        <f t="shared" si="4"/>
        <v>31.40625</v>
      </c>
      <c r="BG38">
        <f t="shared" si="5"/>
        <v>65.1171875</v>
      </c>
      <c r="BH38">
        <f t="shared" si="6"/>
        <v>20.4453125</v>
      </c>
      <c r="BI38">
        <f t="shared" si="6"/>
        <v>7.78125</v>
      </c>
      <c r="BJ38">
        <f t="shared" si="0"/>
        <v>18.265625</v>
      </c>
      <c r="BM38" s="6">
        <f t="shared" si="1"/>
        <v>4.6374940804448449E-2</v>
      </c>
      <c r="BN38" s="6">
        <f t="shared" si="7"/>
        <v>0.22633705565145659</v>
      </c>
      <c r="BO38" s="6">
        <f t="shared" si="8"/>
        <v>1.5352652724522999E-2</v>
      </c>
      <c r="BP38" s="6">
        <f t="shared" si="2"/>
        <v>8.928980614411634E-3</v>
      </c>
      <c r="BQ38" s="6">
        <f t="shared" si="9"/>
        <v>3.1831930462412734E-2</v>
      </c>
      <c r="BS38" s="6">
        <v>4.6374940804448449E-2</v>
      </c>
      <c r="BT38" s="6">
        <v>0.22633705565145659</v>
      </c>
      <c r="BU38" s="6">
        <v>1.5352652724522999E-2</v>
      </c>
      <c r="BV38" s="6">
        <v>8.928980614411634E-3</v>
      </c>
      <c r="BW38" s="6">
        <v>3.1831930462412734E-2</v>
      </c>
      <c r="BY38" s="6">
        <v>4.6374940804448449E-2</v>
      </c>
      <c r="BZ38" s="6">
        <v>0.22633705565145659</v>
      </c>
      <c r="CA38" s="6">
        <v>1.5352652724522999E-2</v>
      </c>
      <c r="CB38" s="6">
        <v>8.928980614411634E-3</v>
      </c>
      <c r="CC38" s="6">
        <v>3.1831930462412734E-2</v>
      </c>
    </row>
    <row r="39" spans="1:81" ht="15.75" thickBot="1">
      <c r="A39" s="34" t="s">
        <v>259</v>
      </c>
      <c r="B39" t="s">
        <v>259</v>
      </c>
      <c r="C39">
        <v>1</v>
      </c>
      <c r="D39">
        <v>1</v>
      </c>
      <c r="E39" s="35">
        <v>12.5546875</v>
      </c>
      <c r="F39" s="35">
        <v>8.2421875</v>
      </c>
      <c r="G39" s="35">
        <v>3.5390625</v>
      </c>
      <c r="H39" s="35">
        <v>16.890625</v>
      </c>
      <c r="I39" s="35">
        <v>17.7109375</v>
      </c>
      <c r="J39" s="35">
        <v>8.734375</v>
      </c>
      <c r="K39" s="35">
        <v>4.3671875</v>
      </c>
      <c r="L39" s="35">
        <v>21.3984375</v>
      </c>
      <c r="M39" s="35">
        <v>7.234375</v>
      </c>
      <c r="N39" s="35">
        <v>7.1328125</v>
      </c>
      <c r="O39" s="35">
        <v>6.9375</v>
      </c>
      <c r="P39" s="35">
        <v>19.4140625</v>
      </c>
      <c r="Q39" s="35">
        <v>5.65625</v>
      </c>
      <c r="R39" s="35">
        <v>17.328125</v>
      </c>
      <c r="S39" s="35">
        <v>8.671875</v>
      </c>
      <c r="T39" s="35">
        <v>7.140625</v>
      </c>
      <c r="U39" s="35">
        <v>0.1796875</v>
      </c>
      <c r="V39" s="35">
        <v>7.5703125</v>
      </c>
      <c r="W39" s="35">
        <v>38.3984375</v>
      </c>
      <c r="X39" s="35">
        <v>24.7421875</v>
      </c>
      <c r="Y39" s="36">
        <v>3.40625</v>
      </c>
      <c r="Z39" s="35">
        <v>2.6171875</v>
      </c>
      <c r="AA39" s="35">
        <v>0.703125</v>
      </c>
      <c r="AB39" s="35">
        <v>0.1171875</v>
      </c>
      <c r="AC39" s="35">
        <v>5.7265625</v>
      </c>
      <c r="AD39" s="35">
        <v>1.28125</v>
      </c>
      <c r="AE39" s="35">
        <v>20.8828125</v>
      </c>
      <c r="AF39" s="35">
        <v>4.0859375</v>
      </c>
      <c r="AG39" s="35">
        <v>6.859375</v>
      </c>
      <c r="AH39" s="35">
        <v>2.203125</v>
      </c>
      <c r="AI39" s="35">
        <v>36.125</v>
      </c>
      <c r="AJ39" s="35">
        <v>10.890625</v>
      </c>
      <c r="AK39" s="35">
        <v>2.703125</v>
      </c>
      <c r="AL39" s="35">
        <v>15.4296875</v>
      </c>
      <c r="AM39" s="35">
        <v>7.5390625</v>
      </c>
      <c r="AN39" s="35">
        <v>6.1875</v>
      </c>
      <c r="AO39" s="35">
        <v>0.2421875</v>
      </c>
      <c r="AP39" s="35">
        <v>3.640625</v>
      </c>
      <c r="AQ39" s="35">
        <v>18.3359375</v>
      </c>
      <c r="AR39" s="35">
        <v>8.328125</v>
      </c>
      <c r="AS39" s="35">
        <v>6.1328125</v>
      </c>
      <c r="AT39" s="35">
        <v>9.71875</v>
      </c>
      <c r="AU39" s="35">
        <v>18.6484375</v>
      </c>
      <c r="AV39" s="35">
        <v>9.5546875</v>
      </c>
      <c r="AW39" s="35">
        <v>10.0390625</v>
      </c>
      <c r="AX39" s="35">
        <v>4.5</v>
      </c>
      <c r="AY39" s="35">
        <v>1.625</v>
      </c>
      <c r="AZ39" s="35">
        <v>1.359375</v>
      </c>
      <c r="BA39" s="35">
        <v>93.84375</v>
      </c>
      <c r="BB39" s="35">
        <v>21.6484375</v>
      </c>
      <c r="BC39" s="35">
        <v>1456.6015625</v>
      </c>
      <c r="BD39" s="35">
        <v>2034.8203125</v>
      </c>
      <c r="BE39">
        <f t="shared" si="3"/>
        <v>462.7265625</v>
      </c>
      <c r="BF39">
        <f t="shared" si="4"/>
        <v>31.1171875</v>
      </c>
      <c r="BG39">
        <f t="shared" si="5"/>
        <v>63.140625</v>
      </c>
      <c r="BH39">
        <f t="shared" si="6"/>
        <v>21.3984375</v>
      </c>
      <c r="BI39">
        <f t="shared" si="6"/>
        <v>7.234375</v>
      </c>
      <c r="BJ39">
        <f t="shared" si="0"/>
        <v>17.3125</v>
      </c>
      <c r="BM39" s="6">
        <f t="shared" si="1"/>
        <v>4.6118937099022102E-2</v>
      </c>
      <c r="BN39" s="6">
        <f t="shared" si="7"/>
        <v>0.22740413964685149</v>
      </c>
      <c r="BO39" s="6">
        <f t="shared" si="8"/>
        <v>1.529235152059649E-2</v>
      </c>
      <c r="BP39" s="6">
        <f t="shared" si="2"/>
        <v>8.5081222620240569E-3</v>
      </c>
      <c r="BQ39" s="6">
        <f t="shared" si="9"/>
        <v>3.1030074062129258E-2</v>
      </c>
      <c r="BS39" s="6">
        <v>4.6118937099022102E-2</v>
      </c>
      <c r="BT39" s="6">
        <v>0.22740413964685149</v>
      </c>
      <c r="BU39" s="6">
        <v>1.529235152059649E-2</v>
      </c>
      <c r="BV39" s="6">
        <v>8.5081222620240569E-3</v>
      </c>
      <c r="BW39" s="6">
        <v>3.1030074062129258E-2</v>
      </c>
      <c r="BY39" s="6">
        <v>4.6118937099022102E-2</v>
      </c>
      <c r="BZ39" s="6">
        <v>0.22740413964685149</v>
      </c>
      <c r="CA39" s="6">
        <v>1.529235152059649E-2</v>
      </c>
      <c r="CB39" s="6">
        <v>8.5081222620240569E-3</v>
      </c>
      <c r="CC39" s="6">
        <v>3.1030074062129258E-2</v>
      </c>
    </row>
    <row r="40" spans="1:81" ht="15.75" thickBot="1">
      <c r="A40" s="34" t="s">
        <v>260</v>
      </c>
      <c r="B40" t="s">
        <v>260</v>
      </c>
      <c r="C40">
        <v>1</v>
      </c>
      <c r="D40">
        <v>0</v>
      </c>
      <c r="E40" s="35">
        <v>13.796875</v>
      </c>
      <c r="F40" s="35">
        <v>10.09375</v>
      </c>
      <c r="G40" s="35">
        <v>4.4765625</v>
      </c>
      <c r="H40" s="35">
        <v>20.53125</v>
      </c>
      <c r="I40" s="35">
        <v>20.9453125</v>
      </c>
      <c r="J40" s="35">
        <v>10.3203125</v>
      </c>
      <c r="K40" s="35">
        <v>5.6171875</v>
      </c>
      <c r="L40" s="35">
        <v>22.5</v>
      </c>
      <c r="M40" s="35">
        <v>9.28125</v>
      </c>
      <c r="N40" s="35">
        <v>7.9921875</v>
      </c>
      <c r="O40" s="35">
        <v>8.5625</v>
      </c>
      <c r="P40" s="35">
        <v>24.578125</v>
      </c>
      <c r="Q40" s="35">
        <v>4.765625</v>
      </c>
      <c r="R40" s="35">
        <v>19.6953125</v>
      </c>
      <c r="S40" s="35">
        <v>8.3828125</v>
      </c>
      <c r="T40" s="35">
        <v>7.40625</v>
      </c>
      <c r="U40" s="35">
        <v>0.3359375</v>
      </c>
      <c r="V40" s="35">
        <v>8.4375</v>
      </c>
      <c r="W40" s="35">
        <v>41.046875</v>
      </c>
      <c r="X40" s="35">
        <v>26.03125</v>
      </c>
      <c r="Y40" s="36">
        <v>3.8984375</v>
      </c>
      <c r="Z40" s="35">
        <v>3.0546875</v>
      </c>
      <c r="AA40" s="35">
        <v>0.7265625</v>
      </c>
      <c r="AB40" s="35">
        <v>3.125E-2</v>
      </c>
      <c r="AC40" s="35">
        <v>6.5625</v>
      </c>
      <c r="AD40" s="35">
        <v>1.640625</v>
      </c>
      <c r="AE40" s="35">
        <v>21.984375</v>
      </c>
      <c r="AF40" s="35">
        <v>5</v>
      </c>
      <c r="AG40" s="35">
        <v>7.2578125</v>
      </c>
      <c r="AH40" s="35">
        <v>2.0859375</v>
      </c>
      <c r="AI40" s="35">
        <v>39.6015625</v>
      </c>
      <c r="AJ40" s="35">
        <v>11.328125</v>
      </c>
      <c r="AK40" s="35">
        <v>3.078125</v>
      </c>
      <c r="AL40" s="35">
        <v>15.3203125</v>
      </c>
      <c r="AM40" s="35">
        <v>8.375</v>
      </c>
      <c r="AN40" s="35">
        <v>6.296875</v>
      </c>
      <c r="AO40" s="35">
        <v>0.265625</v>
      </c>
      <c r="AP40" s="35">
        <v>4.046875</v>
      </c>
      <c r="AQ40" s="35">
        <v>20.7421875</v>
      </c>
      <c r="AR40" s="35">
        <v>9.9296875</v>
      </c>
      <c r="AS40" s="35">
        <v>6.7578125</v>
      </c>
      <c r="AT40" s="35">
        <v>8.90625</v>
      </c>
      <c r="AU40" s="35">
        <v>21.796875</v>
      </c>
      <c r="AV40" s="35">
        <v>10.328125</v>
      </c>
      <c r="AW40" s="35">
        <v>9.859375</v>
      </c>
      <c r="AX40" s="35">
        <v>5.265625</v>
      </c>
      <c r="AY40" s="35">
        <v>1.7734375</v>
      </c>
      <c r="AZ40" s="35">
        <v>1.40625</v>
      </c>
      <c r="BA40" s="35">
        <v>97.7890625</v>
      </c>
      <c r="BB40" s="35">
        <v>29.6015625</v>
      </c>
      <c r="BC40" s="35">
        <v>1626.9453125</v>
      </c>
      <c r="BD40" s="35">
        <v>2266.453125</v>
      </c>
      <c r="BE40">
        <f t="shared" si="3"/>
        <v>512.1171875</v>
      </c>
      <c r="BF40">
        <f t="shared" si="4"/>
        <v>38.4453125</v>
      </c>
      <c r="BG40">
        <f t="shared" si="5"/>
        <v>67.078125</v>
      </c>
      <c r="BH40">
        <f t="shared" si="6"/>
        <v>22.5</v>
      </c>
      <c r="BI40">
        <f t="shared" si="6"/>
        <v>9.28125</v>
      </c>
      <c r="BJ40">
        <f t="shared" si="0"/>
        <v>19.7265625</v>
      </c>
      <c r="BM40" s="6">
        <f t="shared" si="1"/>
        <v>0</v>
      </c>
      <c r="BN40" s="6">
        <f t="shared" si="7"/>
        <v>0.22595534046176224</v>
      </c>
      <c r="BO40" s="6">
        <f t="shared" si="8"/>
        <v>1.6962765334050313E-2</v>
      </c>
      <c r="BP40" s="6">
        <f t="shared" si="2"/>
        <v>8.7037151937567649E-3</v>
      </c>
      <c r="BQ40" s="6">
        <f t="shared" si="9"/>
        <v>2.9596078674691318E-2</v>
      </c>
      <c r="BS40" s="6"/>
      <c r="BT40" s="6"/>
      <c r="BU40" s="6"/>
      <c r="BV40" s="6"/>
      <c r="BW40" s="6"/>
      <c r="BY40" s="6"/>
      <c r="BZ40" s="6"/>
      <c r="CA40" s="6"/>
      <c r="CB40" s="6"/>
      <c r="CC40" s="6"/>
    </row>
    <row r="41" spans="1:81" ht="15.75" thickBot="1">
      <c r="A41" s="34" t="s">
        <v>261</v>
      </c>
      <c r="B41" t="s">
        <v>261</v>
      </c>
      <c r="C41">
        <v>1</v>
      </c>
      <c r="D41">
        <v>1</v>
      </c>
      <c r="E41" s="35">
        <v>13.3125</v>
      </c>
      <c r="F41" s="35">
        <v>8.6328125</v>
      </c>
      <c r="G41" s="35">
        <v>4.296875</v>
      </c>
      <c r="H41" s="35">
        <v>18.0625</v>
      </c>
      <c r="I41" s="35">
        <v>19.046875</v>
      </c>
      <c r="J41" s="35">
        <v>9.59375</v>
      </c>
      <c r="K41" s="35">
        <v>5</v>
      </c>
      <c r="L41" s="35">
        <v>22.3046875</v>
      </c>
      <c r="M41" s="35">
        <v>7.5078125</v>
      </c>
      <c r="N41" s="35">
        <v>6.890625</v>
      </c>
      <c r="O41" s="35">
        <v>8.046875</v>
      </c>
      <c r="P41" s="35">
        <v>21.984375</v>
      </c>
      <c r="Q41" s="35">
        <v>5.25</v>
      </c>
      <c r="R41" s="35">
        <v>18.7421875</v>
      </c>
      <c r="S41" s="35">
        <v>8.609375</v>
      </c>
      <c r="T41" s="35">
        <v>6.953125</v>
      </c>
      <c r="U41" s="35">
        <v>6.25E-2</v>
      </c>
      <c r="V41" s="35">
        <v>8.296875</v>
      </c>
      <c r="W41" s="35">
        <v>40.15625</v>
      </c>
      <c r="X41" s="35">
        <v>27.0859375</v>
      </c>
      <c r="Y41" s="36">
        <v>4.0390625</v>
      </c>
      <c r="Z41" s="35">
        <v>2.90625</v>
      </c>
      <c r="AA41" s="35">
        <v>0.71875</v>
      </c>
      <c r="AB41" s="35">
        <v>8.59375E-2</v>
      </c>
      <c r="AC41" s="35">
        <v>5.4453125</v>
      </c>
      <c r="AD41" s="35">
        <v>1.5390625</v>
      </c>
      <c r="AE41" s="35">
        <v>21.515625</v>
      </c>
      <c r="AF41" s="35">
        <v>5.1796875</v>
      </c>
      <c r="AG41" s="35">
        <v>7.1875</v>
      </c>
      <c r="AH41" s="35">
        <v>1.484375</v>
      </c>
      <c r="AI41" s="35">
        <v>39.3984375</v>
      </c>
      <c r="AJ41" s="35">
        <v>11.4921875</v>
      </c>
      <c r="AK41" s="35">
        <v>2.875</v>
      </c>
      <c r="AL41" s="35">
        <v>15.3203125</v>
      </c>
      <c r="AM41" s="35">
        <v>8.4140625</v>
      </c>
      <c r="AN41" s="35">
        <v>5.6171875</v>
      </c>
      <c r="AO41" s="35">
        <v>0.34375</v>
      </c>
      <c r="AP41" s="35">
        <v>3.21875</v>
      </c>
      <c r="AQ41" s="35">
        <v>19.5859375</v>
      </c>
      <c r="AR41" s="35">
        <v>8.671875</v>
      </c>
      <c r="AS41" s="35">
        <v>6.59375</v>
      </c>
      <c r="AT41" s="35">
        <v>10.5234375</v>
      </c>
      <c r="AU41" s="35">
        <v>21.140625</v>
      </c>
      <c r="AV41" s="35">
        <v>9.6953125</v>
      </c>
      <c r="AW41" s="35">
        <v>10.109375</v>
      </c>
      <c r="AX41" s="35">
        <v>5.203125</v>
      </c>
      <c r="AY41" s="35">
        <v>1.7421875</v>
      </c>
      <c r="AZ41" s="35">
        <v>1.4296875</v>
      </c>
      <c r="BA41" s="35">
        <v>100.6171875</v>
      </c>
      <c r="BB41" s="35">
        <v>23.765625</v>
      </c>
      <c r="BC41" s="35">
        <v>1513.3046875</v>
      </c>
      <c r="BD41" s="35">
        <v>2129</v>
      </c>
      <c r="BE41">
        <f t="shared" si="3"/>
        <v>491.3125</v>
      </c>
      <c r="BF41">
        <f t="shared" si="4"/>
        <v>35.5</v>
      </c>
      <c r="BG41">
        <f t="shared" si="5"/>
        <v>67.2421875</v>
      </c>
      <c r="BH41">
        <f t="shared" si="6"/>
        <v>22.3046875</v>
      </c>
      <c r="BI41">
        <f t="shared" si="6"/>
        <v>7.5078125</v>
      </c>
      <c r="BJ41">
        <f t="shared" si="0"/>
        <v>18.2734375</v>
      </c>
      <c r="BM41" s="6">
        <f t="shared" si="1"/>
        <v>4.7260304133395964E-2</v>
      </c>
      <c r="BN41" s="6">
        <f t="shared" si="7"/>
        <v>0.23077148896195396</v>
      </c>
      <c r="BO41" s="6">
        <f t="shared" si="8"/>
        <v>1.6674495068107094E-2</v>
      </c>
      <c r="BP41" s="6">
        <f t="shared" si="2"/>
        <v>8.5831082667919209E-3</v>
      </c>
      <c r="BQ41" s="6">
        <f t="shared" si="9"/>
        <v>3.1583930248943168E-2</v>
      </c>
      <c r="BS41" s="6">
        <v>4.7260304133395964E-2</v>
      </c>
      <c r="BT41" s="6">
        <v>0.23077148896195396</v>
      </c>
      <c r="BU41" s="6">
        <v>1.6674495068107094E-2</v>
      </c>
      <c r="BV41" s="6">
        <v>8.5831082667919209E-3</v>
      </c>
      <c r="BW41" s="6">
        <v>3.1583930248943168E-2</v>
      </c>
      <c r="BY41" s="6"/>
      <c r="BZ41" s="6"/>
      <c r="CA41" s="6"/>
      <c r="CB41" s="6"/>
      <c r="CC41" s="6"/>
    </row>
    <row r="42" spans="1:81" ht="15.75" thickBot="1">
      <c r="A42" s="34" t="s">
        <v>262</v>
      </c>
      <c r="B42" t="s">
        <v>262</v>
      </c>
      <c r="C42">
        <v>1</v>
      </c>
      <c r="D42">
        <v>1</v>
      </c>
      <c r="E42" s="35">
        <v>12.96875</v>
      </c>
      <c r="F42" s="35">
        <v>8.3984375</v>
      </c>
      <c r="G42" s="35">
        <v>4.359375</v>
      </c>
      <c r="H42" s="35">
        <v>17.84375</v>
      </c>
      <c r="I42" s="35">
        <v>19.6171875</v>
      </c>
      <c r="J42" s="35">
        <v>9.4140625</v>
      </c>
      <c r="K42" s="35">
        <v>5.46875</v>
      </c>
      <c r="L42" s="35">
        <v>21.265625</v>
      </c>
      <c r="M42" s="35">
        <v>7.859375</v>
      </c>
      <c r="N42" s="35">
        <v>7.59375</v>
      </c>
      <c r="O42" s="35">
        <v>8.6171875</v>
      </c>
      <c r="P42" s="35">
        <v>23.28125</v>
      </c>
      <c r="Q42" s="35">
        <v>6.4140625</v>
      </c>
      <c r="R42" s="35">
        <v>20.9453125</v>
      </c>
      <c r="S42" s="35">
        <v>8.9765625</v>
      </c>
      <c r="T42" s="35">
        <v>6.984375</v>
      </c>
      <c r="U42" s="35">
        <v>0.2421875</v>
      </c>
      <c r="V42" s="35">
        <v>7.8671875</v>
      </c>
      <c r="W42" s="35">
        <v>40.609375</v>
      </c>
      <c r="X42" s="35">
        <v>28.59375</v>
      </c>
      <c r="Y42" s="36">
        <v>4.296875</v>
      </c>
      <c r="Z42" s="35">
        <v>2.5546875</v>
      </c>
      <c r="AA42" s="35">
        <v>0.96875</v>
      </c>
      <c r="AB42" s="35">
        <v>0.2109375</v>
      </c>
      <c r="AC42" s="35">
        <v>6.390625</v>
      </c>
      <c r="AD42" s="35">
        <v>1.4375</v>
      </c>
      <c r="AE42" s="35">
        <v>22.796875</v>
      </c>
      <c r="AF42" s="35">
        <v>5.4140625</v>
      </c>
      <c r="AG42" s="35">
        <v>7.6328125</v>
      </c>
      <c r="AH42" s="35">
        <v>1.453125</v>
      </c>
      <c r="AI42" s="35">
        <v>38.9453125</v>
      </c>
      <c r="AJ42" s="35">
        <v>11.671875</v>
      </c>
      <c r="AK42" s="35">
        <v>2.828125</v>
      </c>
      <c r="AL42" s="35">
        <v>16.9453125</v>
      </c>
      <c r="AM42" s="35">
        <v>8.265625</v>
      </c>
      <c r="AN42" s="35">
        <v>6.5234375</v>
      </c>
      <c r="AO42" s="35">
        <v>0.4140625</v>
      </c>
      <c r="AP42" s="35">
        <v>3.25</v>
      </c>
      <c r="AQ42" s="35">
        <v>18.5625</v>
      </c>
      <c r="AR42" s="35">
        <v>9.1484375</v>
      </c>
      <c r="AS42" s="35">
        <v>7.578125</v>
      </c>
      <c r="AT42" s="35">
        <v>9.578125</v>
      </c>
      <c r="AU42" s="35">
        <v>21.953125</v>
      </c>
      <c r="AV42" s="35">
        <v>10.0546875</v>
      </c>
      <c r="AW42" s="35">
        <v>10.921875</v>
      </c>
      <c r="AX42" s="35">
        <v>4.46875</v>
      </c>
      <c r="AY42" s="35">
        <v>1.5703125</v>
      </c>
      <c r="AZ42" s="35">
        <v>1.5234375</v>
      </c>
      <c r="BA42" s="35">
        <v>103.9609375</v>
      </c>
      <c r="BB42" s="35">
        <v>24.453125</v>
      </c>
      <c r="BC42" s="35">
        <v>1565.65625</v>
      </c>
      <c r="BD42" s="35">
        <v>2198.75</v>
      </c>
      <c r="BE42">
        <f t="shared" si="3"/>
        <v>504.6796875</v>
      </c>
      <c r="BF42">
        <f t="shared" si="4"/>
        <v>37.71875</v>
      </c>
      <c r="BG42">
        <f t="shared" si="5"/>
        <v>69.203125</v>
      </c>
      <c r="BH42">
        <f t="shared" si="6"/>
        <v>21.265625</v>
      </c>
      <c r="BI42">
        <f t="shared" si="6"/>
        <v>7.859375</v>
      </c>
      <c r="BJ42">
        <f t="shared" si="0"/>
        <v>18.4609375</v>
      </c>
      <c r="BM42" s="6">
        <f t="shared" si="1"/>
        <v>4.72818362706083E-2</v>
      </c>
      <c r="BN42" s="6">
        <f t="shared" si="7"/>
        <v>0.2295302728823195</v>
      </c>
      <c r="BO42" s="6">
        <f t="shared" si="8"/>
        <v>1.7154633314383171E-2</v>
      </c>
      <c r="BP42" s="6">
        <f t="shared" si="2"/>
        <v>8.3961057418988055E-3</v>
      </c>
      <c r="BQ42" s="6">
        <f t="shared" si="9"/>
        <v>3.1473848777714614E-2</v>
      </c>
      <c r="BS42" s="6">
        <v>4.72818362706083E-2</v>
      </c>
      <c r="BT42" s="6">
        <v>0.2295302728823195</v>
      </c>
      <c r="BU42" s="6">
        <v>1.7154633314383171E-2</v>
      </c>
      <c r="BV42" s="6">
        <v>8.3961057418988055E-3</v>
      </c>
      <c r="BW42" s="6">
        <v>3.1473848777714614E-2</v>
      </c>
      <c r="BY42" s="6">
        <v>4.72818362706083E-2</v>
      </c>
      <c r="BZ42" s="6">
        <v>0.2295302728823195</v>
      </c>
      <c r="CA42" s="6">
        <v>1.7154633314383171E-2</v>
      </c>
      <c r="CB42" s="6">
        <v>8.3961057418988055E-3</v>
      </c>
      <c r="CC42" s="6">
        <v>3.1473848777714614E-2</v>
      </c>
    </row>
    <row r="43" spans="1:81" ht="15.75" thickBot="1">
      <c r="A43" s="34" t="s">
        <v>263</v>
      </c>
      <c r="B43" t="s">
        <v>263</v>
      </c>
      <c r="C43">
        <v>1</v>
      </c>
      <c r="D43">
        <v>1</v>
      </c>
      <c r="E43" s="35">
        <v>12.859375</v>
      </c>
      <c r="F43" s="35">
        <v>8.9609375</v>
      </c>
      <c r="G43" s="35">
        <v>3.984375</v>
      </c>
      <c r="H43" s="35">
        <v>16.453125</v>
      </c>
      <c r="I43" s="35">
        <v>19.8515625</v>
      </c>
      <c r="J43" s="35">
        <v>8.96875</v>
      </c>
      <c r="K43" s="35">
        <v>5.5546875</v>
      </c>
      <c r="L43" s="35">
        <v>18.625</v>
      </c>
      <c r="M43" s="35">
        <v>6.09375</v>
      </c>
      <c r="N43" s="35">
        <v>7.1796875</v>
      </c>
      <c r="O43" s="35">
        <v>6.78125</v>
      </c>
      <c r="P43" s="35">
        <v>21.28125</v>
      </c>
      <c r="Q43" s="35">
        <v>5.6328125</v>
      </c>
      <c r="R43" s="35">
        <v>21.046875</v>
      </c>
      <c r="S43" s="35">
        <v>8.203125</v>
      </c>
      <c r="T43" s="35">
        <v>7.4609375</v>
      </c>
      <c r="U43" s="35">
        <v>0.609375</v>
      </c>
      <c r="V43" s="35">
        <v>8.65625</v>
      </c>
      <c r="W43" s="35">
        <v>38.96875</v>
      </c>
      <c r="X43" s="35">
        <v>28.1953125</v>
      </c>
      <c r="Y43" s="36">
        <v>3.84375</v>
      </c>
      <c r="Z43" s="35">
        <v>2.6171875</v>
      </c>
      <c r="AA43" s="35">
        <v>0.7890625</v>
      </c>
      <c r="AB43" s="35">
        <v>0.1484375</v>
      </c>
      <c r="AC43" s="35">
        <v>5.984375</v>
      </c>
      <c r="AD43" s="35">
        <v>1.296875</v>
      </c>
      <c r="AE43" s="35">
        <v>23.71875</v>
      </c>
      <c r="AF43" s="35">
        <v>4.125</v>
      </c>
      <c r="AG43" s="35">
        <v>7.03125</v>
      </c>
      <c r="AH43" s="35">
        <v>1.71875</v>
      </c>
      <c r="AI43" s="35">
        <v>35.4140625</v>
      </c>
      <c r="AJ43" s="35">
        <v>10.609375</v>
      </c>
      <c r="AK43" s="35">
        <v>2.9296875</v>
      </c>
      <c r="AL43" s="35">
        <v>15.1640625</v>
      </c>
      <c r="AM43" s="35">
        <v>7.828125</v>
      </c>
      <c r="AN43" s="35">
        <v>5.703125</v>
      </c>
      <c r="AO43" s="35">
        <v>0.3359375</v>
      </c>
      <c r="AP43" s="35">
        <v>3.21875</v>
      </c>
      <c r="AQ43" s="35">
        <v>19.2734375</v>
      </c>
      <c r="AR43" s="35">
        <v>9.0625</v>
      </c>
      <c r="AS43" s="35">
        <v>6.3125</v>
      </c>
      <c r="AT43" s="35">
        <v>9.8984375</v>
      </c>
      <c r="AU43" s="35">
        <v>21.0390625</v>
      </c>
      <c r="AV43" s="35">
        <v>9.015625</v>
      </c>
      <c r="AW43" s="35">
        <v>9.765625</v>
      </c>
      <c r="AX43" s="35">
        <v>4.3125</v>
      </c>
      <c r="AY43" s="35">
        <v>1.6953125</v>
      </c>
      <c r="AZ43" s="35">
        <v>1.2734375</v>
      </c>
      <c r="BA43" s="35">
        <v>102.078125</v>
      </c>
      <c r="BB43" s="35">
        <v>24.15625</v>
      </c>
      <c r="BC43" s="35">
        <v>1555.9765625</v>
      </c>
      <c r="BD43" s="35">
        <v>2161.703125</v>
      </c>
      <c r="BE43">
        <f t="shared" si="3"/>
        <v>479.4921875</v>
      </c>
      <c r="BF43">
        <f t="shared" si="4"/>
        <v>33.1796875</v>
      </c>
      <c r="BG43">
        <f t="shared" si="5"/>
        <v>67.1640625</v>
      </c>
      <c r="BH43">
        <f t="shared" si="6"/>
        <v>18.625</v>
      </c>
      <c r="BI43">
        <f t="shared" si="6"/>
        <v>6.09375</v>
      </c>
      <c r="BJ43">
        <f t="shared" si="0"/>
        <v>18.703125</v>
      </c>
      <c r="BM43" s="6">
        <f t="shared" si="1"/>
        <v>4.7221158085710778E-2</v>
      </c>
      <c r="BN43" s="6">
        <f t="shared" si="7"/>
        <v>0.22181222849460422</v>
      </c>
      <c r="BO43" s="6">
        <f t="shared" si="8"/>
        <v>1.5348864104547196E-2</v>
      </c>
      <c r="BP43" s="6">
        <f t="shared" si="2"/>
        <v>8.6520321794881054E-3</v>
      </c>
      <c r="BQ43" s="6">
        <f t="shared" si="9"/>
        <v>3.1069975207627089E-2</v>
      </c>
      <c r="BS43" s="6">
        <v>4.7221158085710778E-2</v>
      </c>
      <c r="BT43" s="6">
        <v>0.22181222849460422</v>
      </c>
      <c r="BU43" s="6">
        <v>1.5348864104547196E-2</v>
      </c>
      <c r="BV43" s="6">
        <v>8.6520321794881054E-3</v>
      </c>
      <c r="BW43" s="6">
        <v>3.1069975207627089E-2</v>
      </c>
      <c r="BY43" s="6">
        <v>4.7221158085710778E-2</v>
      </c>
      <c r="BZ43" s="6">
        <v>0.22181222849460422</v>
      </c>
      <c r="CA43" s="6">
        <v>1.5348864104547196E-2</v>
      </c>
      <c r="CB43" s="6">
        <v>8.6520321794881054E-3</v>
      </c>
      <c r="CC43" s="6">
        <v>3.1069975207627089E-2</v>
      </c>
    </row>
    <row r="46" spans="1:81">
      <c r="A46" s="38" t="s">
        <v>264</v>
      </c>
      <c r="E46">
        <f>AVERAGE(E2:E25)</f>
        <v>12.947916666666666</v>
      </c>
      <c r="F46">
        <f t="shared" ref="F46:BQ46" si="10">AVERAGE(F2:F25)</f>
        <v>8.5091145833333339</v>
      </c>
      <c r="G46">
        <f t="shared" si="10"/>
        <v>4.0908203125</v>
      </c>
      <c r="H46">
        <f t="shared" si="10"/>
        <v>16.757161458333332</v>
      </c>
      <c r="I46">
        <f t="shared" si="10"/>
        <v>19.078125</v>
      </c>
      <c r="J46">
        <f t="shared" si="10"/>
        <v>9.1682942708333339</v>
      </c>
      <c r="K46">
        <f t="shared" si="10"/>
        <v>5.064778645833333</v>
      </c>
      <c r="L46">
        <f t="shared" si="10"/>
        <v>21.278645833333332</v>
      </c>
      <c r="M46">
        <f t="shared" si="10"/>
        <v>7.481119791666667</v>
      </c>
      <c r="N46">
        <f t="shared" si="10"/>
        <v>7.2421875</v>
      </c>
      <c r="O46">
        <f t="shared" si="10"/>
        <v>7.236328125</v>
      </c>
      <c r="P46">
        <f t="shared" si="10"/>
        <v>21.567708333333332</v>
      </c>
      <c r="Q46">
        <f t="shared" si="10"/>
        <v>5.282877604166667</v>
      </c>
      <c r="R46">
        <f t="shared" si="10"/>
        <v>19.642903645833332</v>
      </c>
      <c r="S46">
        <f t="shared" si="10"/>
        <v>8.5006510416666661</v>
      </c>
      <c r="T46">
        <f t="shared" si="10"/>
        <v>6.8310546875</v>
      </c>
      <c r="U46">
        <f t="shared" si="10"/>
        <v>0.20084635416666666</v>
      </c>
      <c r="V46">
        <f t="shared" si="10"/>
        <v>8.1761067708333339</v>
      </c>
      <c r="W46">
        <f t="shared" si="10"/>
        <v>38.765950520833336</v>
      </c>
      <c r="X46">
        <f t="shared" si="10"/>
        <v>26.347981770833332</v>
      </c>
      <c r="Y46" s="39">
        <f t="shared" si="10"/>
        <v>4.103515625</v>
      </c>
      <c r="Z46">
        <f t="shared" si="10"/>
        <v>2.732421875</v>
      </c>
      <c r="AA46">
        <f t="shared" si="10"/>
        <v>0.80631510416666663</v>
      </c>
      <c r="AB46">
        <f t="shared" si="10"/>
        <v>8.203125E-2</v>
      </c>
      <c r="AC46">
        <f t="shared" si="10"/>
        <v>5.8310546875</v>
      </c>
      <c r="AD46">
        <f t="shared" si="10"/>
        <v>1.3870442708333333</v>
      </c>
      <c r="AE46">
        <f t="shared" si="10"/>
        <v>22.337890625</v>
      </c>
      <c r="AF46">
        <f t="shared" si="10"/>
        <v>4.6904296875</v>
      </c>
      <c r="AG46">
        <f t="shared" si="10"/>
        <v>7.431640625</v>
      </c>
      <c r="AH46">
        <f t="shared" si="10"/>
        <v>2.013671875</v>
      </c>
      <c r="AI46">
        <f t="shared" si="10"/>
        <v>39.312825520833336</v>
      </c>
      <c r="AJ46">
        <f t="shared" si="10"/>
        <v>11.2802734375</v>
      </c>
      <c r="AK46">
        <f t="shared" si="10"/>
        <v>2.8837890625</v>
      </c>
      <c r="AL46">
        <f t="shared" si="10"/>
        <v>16.0126953125</v>
      </c>
      <c r="AM46">
        <f t="shared" si="10"/>
        <v>8.3190104166666661</v>
      </c>
      <c r="AN46">
        <f t="shared" si="10"/>
        <v>5.984049479166667</v>
      </c>
      <c r="AO46">
        <f t="shared" si="10"/>
        <v>0.30729166666666669</v>
      </c>
      <c r="AP46">
        <f t="shared" si="10"/>
        <v>3.1572265625</v>
      </c>
      <c r="AQ46">
        <f t="shared" si="10"/>
        <v>18.738932291666668</v>
      </c>
      <c r="AR46">
        <f t="shared" si="10"/>
        <v>8.6546223958333339</v>
      </c>
      <c r="AS46">
        <f t="shared" si="10"/>
        <v>6.8505859375</v>
      </c>
      <c r="AT46">
        <f t="shared" si="10"/>
        <v>9.9108072916666661</v>
      </c>
      <c r="AU46">
        <f t="shared" si="10"/>
        <v>21.03125</v>
      </c>
      <c r="AV46">
        <f t="shared" si="10"/>
        <v>9.3304036458333339</v>
      </c>
      <c r="AW46">
        <f t="shared" si="10"/>
        <v>10.527669270833334</v>
      </c>
      <c r="AX46">
        <f t="shared" si="10"/>
        <v>4.556315104166667</v>
      </c>
      <c r="AY46">
        <f t="shared" si="10"/>
        <v>1.662109375</v>
      </c>
      <c r="AZ46">
        <f t="shared" si="10"/>
        <v>1.3333333333333333</v>
      </c>
      <c r="BA46">
        <f t="shared" si="10"/>
        <v>99.6044921875</v>
      </c>
      <c r="BB46">
        <f t="shared" si="10"/>
        <v>22.814127604166668</v>
      </c>
      <c r="BC46">
        <f t="shared" si="10"/>
        <v>1522.7405598958333</v>
      </c>
      <c r="BD46">
        <f t="shared" si="10"/>
        <v>2130.5989583333335</v>
      </c>
      <c r="BE46">
        <f t="shared" si="10"/>
        <v>485.43977864583331</v>
      </c>
      <c r="BF46">
        <f t="shared" si="10"/>
        <v>34.240885416666664</v>
      </c>
      <c r="BG46">
        <f t="shared" si="10"/>
        <v>65.113932291666671</v>
      </c>
      <c r="BH46">
        <f t="shared" si="10"/>
        <v>21.278645833333332</v>
      </c>
      <c r="BI46">
        <f t="shared" si="10"/>
        <v>7.481119791666667</v>
      </c>
      <c r="BJ46">
        <f t="shared" si="10"/>
        <v>18.208658854166668</v>
      </c>
      <c r="BM46">
        <f t="shared" si="10"/>
        <v>4.086147405662377E-2</v>
      </c>
      <c r="BN46">
        <f t="shared" si="10"/>
        <v>0.22785688546298197</v>
      </c>
      <c r="BO46">
        <f t="shared" si="10"/>
        <v>1.6056774269358639E-2</v>
      </c>
      <c r="BP46">
        <f t="shared" si="10"/>
        <v>8.5482257524586748E-3</v>
      </c>
      <c r="BQ46">
        <f t="shared" si="10"/>
        <v>3.0581697884814785E-2</v>
      </c>
      <c r="BS46">
        <f t="shared" ref="BS46:BW46" si="11">AVERAGE(BS2:BS25)</f>
        <v>4.6698827493284308E-2</v>
      </c>
      <c r="BT46">
        <f t="shared" si="11"/>
        <v>0.22764726373212801</v>
      </c>
      <c r="BU46">
        <f t="shared" si="11"/>
        <v>1.6052037902968969E-2</v>
      </c>
      <c r="BV46">
        <f t="shared" si="11"/>
        <v>8.596495589822473E-3</v>
      </c>
      <c r="BW46">
        <f t="shared" si="11"/>
        <v>3.0597115883430746E-2</v>
      </c>
      <c r="BY46">
        <f t="shared" ref="BY46:CC46" si="12">AVERAGE(BY2:BY25)</f>
        <v>4.674920429710068E-2</v>
      </c>
      <c r="BZ46">
        <f t="shared" si="12"/>
        <v>0.22772431090193596</v>
      </c>
      <c r="CA46">
        <f t="shared" si="12"/>
        <v>1.6052454806113114E-2</v>
      </c>
      <c r="CB46">
        <f t="shared" si="12"/>
        <v>8.4800059546774539E-3</v>
      </c>
      <c r="CC46">
        <f t="shared" si="12"/>
        <v>3.0519425833122303E-2</v>
      </c>
    </row>
    <row r="47" spans="1:81">
      <c r="A47" s="38" t="s">
        <v>265</v>
      </c>
      <c r="E47">
        <f>STDEV(E2:E25)</f>
        <v>0.62590655493593883</v>
      </c>
      <c r="F47">
        <f t="shared" ref="F47:BQ47" si="13">STDEV(F2:F25)</f>
        <v>0.55612645692865081</v>
      </c>
      <c r="G47">
        <f t="shared" si="13"/>
        <v>0.20696634929210175</v>
      </c>
      <c r="H47">
        <f t="shared" si="13"/>
        <v>1.2176323014387471</v>
      </c>
      <c r="I47">
        <f t="shared" si="13"/>
        <v>1.2383800943782057</v>
      </c>
      <c r="J47">
        <f t="shared" si="13"/>
        <v>0.40544560809982189</v>
      </c>
      <c r="K47">
        <f t="shared" si="13"/>
        <v>0.35630838908382501</v>
      </c>
      <c r="L47">
        <f t="shared" si="13"/>
        <v>1.4002810873278551</v>
      </c>
      <c r="M47">
        <f t="shared" si="13"/>
        <v>0.56181512440216486</v>
      </c>
      <c r="N47">
        <f t="shared" si="13"/>
        <v>0.48113727681818808</v>
      </c>
      <c r="O47">
        <f t="shared" si="13"/>
        <v>0.74942392532794155</v>
      </c>
      <c r="P47">
        <f t="shared" si="13"/>
        <v>1.8135387336194015</v>
      </c>
      <c r="Q47">
        <f t="shared" si="13"/>
        <v>0.40289149981690719</v>
      </c>
      <c r="R47">
        <f t="shared" si="13"/>
        <v>1.4249818227982503</v>
      </c>
      <c r="S47">
        <f t="shared" si="13"/>
        <v>0.6143795191783531</v>
      </c>
      <c r="T47">
        <f t="shared" si="13"/>
        <v>0.37432579579413033</v>
      </c>
      <c r="U47">
        <f t="shared" si="13"/>
        <v>0.1384470375053595</v>
      </c>
      <c r="V47">
        <f t="shared" si="13"/>
        <v>0.92962035964707967</v>
      </c>
      <c r="W47">
        <f t="shared" si="13"/>
        <v>1.6970146783711253</v>
      </c>
      <c r="X47">
        <f t="shared" si="13"/>
        <v>1.0231482933524025</v>
      </c>
      <c r="Y47" s="39">
        <f t="shared" si="13"/>
        <v>0.41033332745825307</v>
      </c>
      <c r="Z47">
        <f t="shared" si="13"/>
        <v>0.51469907188160735</v>
      </c>
      <c r="AA47">
        <f t="shared" si="13"/>
        <v>0.13230159016650755</v>
      </c>
      <c r="AB47">
        <f t="shared" si="13"/>
        <v>4.5554311678478912E-2</v>
      </c>
      <c r="AC47">
        <f t="shared" si="13"/>
        <v>0.70884154317185499</v>
      </c>
      <c r="AD47">
        <f t="shared" si="13"/>
        <v>0.16555158799528477</v>
      </c>
      <c r="AE47">
        <f t="shared" si="13"/>
        <v>1.4595631723077975</v>
      </c>
      <c r="AF47">
        <f t="shared" si="13"/>
        <v>0.38474385594178429</v>
      </c>
      <c r="AG47">
        <f t="shared" si="13"/>
        <v>0.59183961295492538</v>
      </c>
      <c r="AH47">
        <f t="shared" si="13"/>
        <v>0.53400147645041474</v>
      </c>
      <c r="AI47">
        <f t="shared" si="13"/>
        <v>2.0301882142931675</v>
      </c>
      <c r="AJ47">
        <f t="shared" si="13"/>
        <v>0.79474857651233088</v>
      </c>
      <c r="AK47">
        <f t="shared" si="13"/>
        <v>0.23844198405415248</v>
      </c>
      <c r="AL47">
        <f t="shared" si="13"/>
        <v>0.80814380301784661</v>
      </c>
      <c r="AM47">
        <f t="shared" si="13"/>
        <v>0.71923596323507655</v>
      </c>
      <c r="AN47">
        <f t="shared" si="13"/>
        <v>0.37879840861324043</v>
      </c>
      <c r="AO47">
        <f t="shared" si="13"/>
        <v>8.9748935871330746E-2</v>
      </c>
      <c r="AP47">
        <f t="shared" si="13"/>
        <v>0.43625667967529291</v>
      </c>
      <c r="AQ47">
        <f t="shared" si="13"/>
        <v>0.97910109355383945</v>
      </c>
      <c r="AR47">
        <f t="shared" si="13"/>
        <v>0.58784327375330192</v>
      </c>
      <c r="AS47">
        <f t="shared" si="13"/>
        <v>0.5753196130893965</v>
      </c>
      <c r="AT47">
        <f t="shared" si="13"/>
        <v>0.78360012238764554</v>
      </c>
      <c r="AU47">
        <f t="shared" si="13"/>
        <v>1.766454451188878</v>
      </c>
      <c r="AV47">
        <f t="shared" si="13"/>
        <v>0.94382344084734593</v>
      </c>
      <c r="AW47">
        <f t="shared" si="13"/>
        <v>0.72999306677562203</v>
      </c>
      <c r="AX47">
        <f t="shared" si="13"/>
        <v>0.94969418606083911</v>
      </c>
      <c r="AY47">
        <f t="shared" si="13"/>
        <v>0.32149296991455922</v>
      </c>
      <c r="AZ47">
        <f t="shared" si="13"/>
        <v>0.19834823751240005</v>
      </c>
      <c r="BA47">
        <f t="shared" si="13"/>
        <v>4.3947033103393656</v>
      </c>
      <c r="BB47">
        <f t="shared" si="13"/>
        <v>1.8377671837395924</v>
      </c>
      <c r="BC47">
        <f t="shared" si="13"/>
        <v>57.292463329299757</v>
      </c>
      <c r="BD47">
        <f t="shared" si="13"/>
        <v>78.097577580838774</v>
      </c>
      <c r="BE47">
        <f t="shared" si="13"/>
        <v>17.817389363873676</v>
      </c>
      <c r="BF47">
        <f t="shared" si="13"/>
        <v>2.8787207753091577</v>
      </c>
      <c r="BG47">
        <f t="shared" si="13"/>
        <v>2.2930266635743681</v>
      </c>
      <c r="BH47">
        <f t="shared" si="13"/>
        <v>1.4002810873278551</v>
      </c>
      <c r="BI47">
        <f t="shared" si="13"/>
        <v>0.56181512440216486</v>
      </c>
      <c r="BJ47">
        <f t="shared" si="13"/>
        <v>1.4298582161652655</v>
      </c>
      <c r="BM47">
        <f t="shared" si="13"/>
        <v>1.5810457381933447E-2</v>
      </c>
      <c r="BN47">
        <f t="shared" si="13"/>
        <v>2.7886263676308218E-3</v>
      </c>
      <c r="BO47">
        <f t="shared" si="13"/>
        <v>9.9423308374854019E-4</v>
      </c>
      <c r="BP47">
        <f t="shared" si="13"/>
        <v>6.2848570496407683E-4</v>
      </c>
      <c r="BQ47">
        <f t="shared" si="13"/>
        <v>1.0972176970642821E-3</v>
      </c>
      <c r="BS47">
        <f t="shared" ref="BS47:BW47" si="14">STDEV(BS2:BS25)</f>
        <v>1.1129725091333458E-3</v>
      </c>
      <c r="BT47">
        <f t="shared" si="14"/>
        <v>2.5664653377695224E-3</v>
      </c>
      <c r="BU47">
        <f t="shared" si="14"/>
        <v>1.0239749530884979E-3</v>
      </c>
      <c r="BV47">
        <f t="shared" si="14"/>
        <v>6.8533397438163093E-4</v>
      </c>
      <c r="BW47">
        <f t="shared" si="14"/>
        <v>1.0881840066158876E-3</v>
      </c>
      <c r="BY47">
        <f t="shared" ref="BY47:CC47" si="15">STDEV(BY2:BY25)</f>
        <v>1.1170513518181206E-3</v>
      </c>
      <c r="BZ47">
        <f t="shared" si="15"/>
        <v>2.6081012928522414E-3</v>
      </c>
      <c r="CA47">
        <f t="shared" si="15"/>
        <v>1.0505743063876152E-3</v>
      </c>
      <c r="CB47">
        <f t="shared" si="15"/>
        <v>4.7362210134762624E-4</v>
      </c>
      <c r="CC47">
        <f t="shared" si="15"/>
        <v>1.0550100074352546E-3</v>
      </c>
    </row>
    <row r="48" spans="1:81">
      <c r="A48" s="40"/>
    </row>
    <row r="49" spans="1:81">
      <c r="A49" s="40" t="s">
        <v>266</v>
      </c>
      <c r="E49">
        <f>AVERAGE(E26:E43)</f>
        <v>13.076822916666666</v>
      </c>
      <c r="F49">
        <f t="shared" ref="F49:BQ49" si="16">AVERAGE(F26:F43)</f>
        <v>8.8776041666666661</v>
      </c>
      <c r="G49">
        <f t="shared" si="16"/>
        <v>4.1870659722222223</v>
      </c>
      <c r="H49">
        <f t="shared" si="16"/>
        <v>17.1328125</v>
      </c>
      <c r="I49">
        <f t="shared" si="16"/>
        <v>18.873263888888889</v>
      </c>
      <c r="J49">
        <f t="shared" si="16"/>
        <v>9.2131076388888893</v>
      </c>
      <c r="K49">
        <f t="shared" si="16"/>
        <v>5.0724826388888893</v>
      </c>
      <c r="L49">
        <f t="shared" si="16"/>
        <v>21.376302083333332</v>
      </c>
      <c r="M49">
        <f t="shared" si="16"/>
        <v>7.7157118055555554</v>
      </c>
      <c r="N49">
        <f t="shared" si="16"/>
        <v>7.3615451388888893</v>
      </c>
      <c r="O49">
        <f t="shared" si="16"/>
        <v>7.3823784722222223</v>
      </c>
      <c r="P49">
        <f t="shared" si="16"/>
        <v>21.578125</v>
      </c>
      <c r="Q49">
        <f t="shared" si="16"/>
        <v>5.3389756944444446</v>
      </c>
      <c r="R49">
        <f t="shared" si="16"/>
        <v>19.157986111111111</v>
      </c>
      <c r="S49">
        <f t="shared" si="16"/>
        <v>8.3923611111111107</v>
      </c>
      <c r="T49">
        <f t="shared" si="16"/>
        <v>7.1254340277777777</v>
      </c>
      <c r="U49">
        <f t="shared" si="16"/>
        <v>0.20052083333333334</v>
      </c>
      <c r="V49">
        <f t="shared" si="16"/>
        <v>8.6067708333333339</v>
      </c>
      <c r="W49">
        <f t="shared" si="16"/>
        <v>39.836805555555557</v>
      </c>
      <c r="X49">
        <f t="shared" si="16"/>
        <v>26.844184027777779</v>
      </c>
      <c r="Y49" s="39">
        <f t="shared" si="16"/>
        <v>3.7999131944444446</v>
      </c>
      <c r="Z49">
        <f t="shared" si="16"/>
        <v>2.7847222222222223</v>
      </c>
      <c r="AA49">
        <f t="shared" si="16"/>
        <v>0.83072916666666663</v>
      </c>
      <c r="AB49">
        <f t="shared" si="16"/>
        <v>9.765625E-2</v>
      </c>
      <c r="AC49">
        <f t="shared" si="16"/>
        <v>5.7634548611111107</v>
      </c>
      <c r="AD49">
        <f t="shared" si="16"/>
        <v>1.34375</v>
      </c>
      <c r="AE49">
        <f t="shared" si="16"/>
        <v>22.270833333333332</v>
      </c>
      <c r="AF49">
        <f t="shared" si="16"/>
        <v>4.5607638888888893</v>
      </c>
      <c r="AG49">
        <f t="shared" si="16"/>
        <v>7.102864583333333</v>
      </c>
      <c r="AH49">
        <f t="shared" si="16"/>
        <v>1.8563368055555556</v>
      </c>
      <c r="AI49">
        <f t="shared" si="16"/>
        <v>38.309027777777779</v>
      </c>
      <c r="AJ49">
        <f t="shared" si="16"/>
        <v>11.23046875</v>
      </c>
      <c r="AK49">
        <f t="shared" si="16"/>
        <v>2.8446180555555554</v>
      </c>
      <c r="AL49">
        <f t="shared" si="16"/>
        <v>15.90234375</v>
      </c>
      <c r="AM49">
        <f t="shared" si="16"/>
        <v>8.5572916666666661</v>
      </c>
      <c r="AN49">
        <f t="shared" si="16"/>
        <v>6.00390625</v>
      </c>
      <c r="AO49">
        <f t="shared" si="16"/>
        <v>0.3220486111111111</v>
      </c>
      <c r="AP49">
        <f t="shared" si="16"/>
        <v>3.2599826388888888</v>
      </c>
      <c r="AQ49">
        <f t="shared" si="16"/>
        <v>19.01953125</v>
      </c>
      <c r="AR49">
        <f t="shared" si="16"/>
        <v>8.8615451388888893</v>
      </c>
      <c r="AS49">
        <f t="shared" si="16"/>
        <v>6.4001736111111107</v>
      </c>
      <c r="AT49">
        <f t="shared" si="16"/>
        <v>10.138020833333334</v>
      </c>
      <c r="AU49">
        <f t="shared" si="16"/>
        <v>20.450086805555557</v>
      </c>
      <c r="AV49">
        <f t="shared" si="16"/>
        <v>9.5234375</v>
      </c>
      <c r="AW49">
        <f t="shared" si="16"/>
        <v>10.099392361111111</v>
      </c>
      <c r="AX49">
        <f t="shared" si="16"/>
        <v>4.6805555555555554</v>
      </c>
      <c r="AY49">
        <f t="shared" si="16"/>
        <v>1.6814236111111112</v>
      </c>
      <c r="AZ49">
        <f t="shared" si="16"/>
        <v>1.3532986111111112</v>
      </c>
      <c r="BA49">
        <f t="shared" si="16"/>
        <v>97.06640625</v>
      </c>
      <c r="BB49">
        <f t="shared" si="16"/>
        <v>23.937065972222221</v>
      </c>
      <c r="BC49">
        <f t="shared" si="16"/>
        <v>1524.8116319444443</v>
      </c>
      <c r="BD49">
        <f t="shared" si="16"/>
        <v>2132.2135416666665</v>
      </c>
      <c r="BE49">
        <f t="shared" si="16"/>
        <v>486.3984375</v>
      </c>
      <c r="BF49">
        <f t="shared" si="16"/>
        <v>34.113715277777779</v>
      </c>
      <c r="BG49">
        <f t="shared" si="16"/>
        <v>66.680989583333329</v>
      </c>
      <c r="BH49">
        <f t="shared" si="16"/>
        <v>21.376302083333332</v>
      </c>
      <c r="BI49">
        <f t="shared" si="16"/>
        <v>7.7157118055555554</v>
      </c>
      <c r="BJ49">
        <f t="shared" si="16"/>
        <v>18.596354166666668</v>
      </c>
      <c r="BM49">
        <f t="shared" si="16"/>
        <v>3.8102281046119492E-2</v>
      </c>
      <c r="BN49">
        <f t="shared" si="16"/>
        <v>0.2281205987036625</v>
      </c>
      <c r="BO49">
        <f t="shared" si="16"/>
        <v>1.5991027814959376E-2</v>
      </c>
      <c r="BP49">
        <f t="shared" si="16"/>
        <v>8.7225967807119213E-3</v>
      </c>
      <c r="BQ49">
        <f t="shared" si="16"/>
        <v>3.1284427318733404E-2</v>
      </c>
      <c r="BS49">
        <f t="shared" ref="BS49:BW49" si="17">AVERAGE(BS26:BS43)</f>
        <v>4.5722737255343392E-2</v>
      </c>
      <c r="BT49">
        <f t="shared" si="17"/>
        <v>0.22845062905957325</v>
      </c>
      <c r="BU49">
        <f t="shared" si="17"/>
        <v>1.5952671636883492E-2</v>
      </c>
      <c r="BV49">
        <f t="shared" si="17"/>
        <v>8.7088423825580959E-3</v>
      </c>
      <c r="BW49">
        <f t="shared" si="17"/>
        <v>3.1397839246264533E-2</v>
      </c>
      <c r="BY49">
        <f t="shared" ref="BY49:CC49" si="18">AVERAGE(BY26:BY43)</f>
        <v>4.5612911049768209E-2</v>
      </c>
      <c r="BZ49">
        <f t="shared" si="18"/>
        <v>0.22828485335226034</v>
      </c>
      <c r="CA49">
        <f t="shared" si="18"/>
        <v>1.5901112820367522E-2</v>
      </c>
      <c r="CB49">
        <f t="shared" si="18"/>
        <v>8.7185142376170321E-3</v>
      </c>
      <c r="CC49">
        <f t="shared" si="18"/>
        <v>3.1384547031787495E-2</v>
      </c>
    </row>
    <row r="50" spans="1:81">
      <c r="A50" s="40" t="s">
        <v>267</v>
      </c>
      <c r="E50">
        <f>STDEV(E26:E43)</f>
        <v>0.34642643310288795</v>
      </c>
      <c r="F50">
        <f t="shared" ref="F50:BQ50" si="19">STDEV(F26:F43)</f>
        <v>0.62078079541484077</v>
      </c>
      <c r="G50">
        <f t="shared" si="19"/>
        <v>0.25931176450300308</v>
      </c>
      <c r="H50">
        <f t="shared" si="19"/>
        <v>1.2681925209606735</v>
      </c>
      <c r="I50">
        <f t="shared" si="19"/>
        <v>1.0589749983499659</v>
      </c>
      <c r="J50">
        <f t="shared" si="19"/>
        <v>0.55127435787420032</v>
      </c>
      <c r="K50">
        <f t="shared" si="19"/>
        <v>0.44516981682429529</v>
      </c>
      <c r="L50">
        <f t="shared" si="19"/>
        <v>1.2137590172110826</v>
      </c>
      <c r="M50">
        <f t="shared" si="19"/>
        <v>0.70158194085434178</v>
      </c>
      <c r="N50">
        <f t="shared" si="19"/>
        <v>0.46467132982741954</v>
      </c>
      <c r="O50">
        <f t="shared" si="19"/>
        <v>0.80287386737157473</v>
      </c>
      <c r="P50">
        <f t="shared" si="19"/>
        <v>1.3905785269828821</v>
      </c>
      <c r="Q50">
        <f t="shared" si="19"/>
        <v>0.43135238029127099</v>
      </c>
      <c r="R50">
        <f t="shared" si="19"/>
        <v>1.3148546465384274</v>
      </c>
      <c r="S50">
        <f t="shared" si="19"/>
        <v>0.38316924737028468</v>
      </c>
      <c r="T50">
        <f t="shared" si="19"/>
        <v>0.33509183296845801</v>
      </c>
      <c r="U50">
        <f t="shared" si="19"/>
        <v>0.15900602473093683</v>
      </c>
      <c r="V50">
        <f t="shared" si="19"/>
        <v>0.51400704264601849</v>
      </c>
      <c r="W50">
        <f t="shared" si="19"/>
        <v>0.79524635729492632</v>
      </c>
      <c r="X50">
        <f t="shared" si="19"/>
        <v>0.95284045378230708</v>
      </c>
      <c r="Y50" s="39">
        <f t="shared" si="19"/>
        <v>0.31645179284715791</v>
      </c>
      <c r="Z50">
        <f t="shared" si="19"/>
        <v>0.15433621688085647</v>
      </c>
      <c r="AA50">
        <f t="shared" si="19"/>
        <v>0.10891447163877233</v>
      </c>
      <c r="AB50">
        <f t="shared" si="19"/>
        <v>5.5063700786466128E-2</v>
      </c>
      <c r="AC50">
        <f t="shared" si="19"/>
        <v>0.58466961816964735</v>
      </c>
      <c r="AD50">
        <f t="shared" si="19"/>
        <v>0.14811061142575763</v>
      </c>
      <c r="AE50">
        <f t="shared" si="19"/>
        <v>1.1810638518516834</v>
      </c>
      <c r="AF50">
        <f t="shared" si="19"/>
        <v>0.37299898450640639</v>
      </c>
      <c r="AG50">
        <f t="shared" si="19"/>
        <v>0.38354100474495817</v>
      </c>
      <c r="AH50">
        <f t="shared" si="19"/>
        <v>0.33727758203479713</v>
      </c>
      <c r="AI50">
        <f t="shared" si="19"/>
        <v>1.7950782701503838</v>
      </c>
      <c r="AJ50">
        <f t="shared" si="19"/>
        <v>0.45470889819771926</v>
      </c>
      <c r="AK50">
        <f t="shared" si="19"/>
        <v>0.17857288748236905</v>
      </c>
      <c r="AL50">
        <f t="shared" si="19"/>
        <v>0.60044987586285103</v>
      </c>
      <c r="AM50">
        <f t="shared" si="19"/>
        <v>0.42853706286192278</v>
      </c>
      <c r="AN50">
        <f t="shared" si="19"/>
        <v>0.34254939481865238</v>
      </c>
      <c r="AO50">
        <f t="shared" si="19"/>
        <v>9.0696106879537941E-2</v>
      </c>
      <c r="AP50">
        <f t="shared" si="19"/>
        <v>0.31877664378664355</v>
      </c>
      <c r="AQ50">
        <f t="shared" si="19"/>
        <v>0.920309027944614</v>
      </c>
      <c r="AR50">
        <f t="shared" si="19"/>
        <v>0.54497309482527256</v>
      </c>
      <c r="AS50">
        <f t="shared" si="19"/>
        <v>0.52629716785768133</v>
      </c>
      <c r="AT50">
        <f t="shared" si="19"/>
        <v>0.63980062632995749</v>
      </c>
      <c r="AU50">
        <f t="shared" si="19"/>
        <v>1.1764101548972812</v>
      </c>
      <c r="AV50">
        <f t="shared" si="19"/>
        <v>0.58772704663126718</v>
      </c>
      <c r="AW50">
        <f t="shared" si="19"/>
        <v>0.56792981294260614</v>
      </c>
      <c r="AX50">
        <f t="shared" si="19"/>
        <v>0.398612174161947</v>
      </c>
      <c r="AY50">
        <f t="shared" si="19"/>
        <v>9.6003684910215131E-2</v>
      </c>
      <c r="AZ50">
        <f t="shared" si="19"/>
        <v>0.17769951188366517</v>
      </c>
      <c r="BA50">
        <f t="shared" si="19"/>
        <v>3.704899063522102</v>
      </c>
      <c r="BB50">
        <f t="shared" si="19"/>
        <v>2.5935153267750368</v>
      </c>
      <c r="BC50">
        <f t="shared" si="19"/>
        <v>41.173707952635048</v>
      </c>
      <c r="BD50">
        <f t="shared" si="19"/>
        <v>57.655761420893377</v>
      </c>
      <c r="BE50">
        <f t="shared" si="19"/>
        <v>14.511208556515207</v>
      </c>
      <c r="BF50">
        <f t="shared" si="19"/>
        <v>2.4262978800377444</v>
      </c>
      <c r="BG50">
        <f t="shared" si="19"/>
        <v>1.3522417060380565</v>
      </c>
      <c r="BH50">
        <f t="shared" si="19"/>
        <v>1.2137590172110826</v>
      </c>
      <c r="BI50">
        <f t="shared" si="19"/>
        <v>0.70158194085434178</v>
      </c>
      <c r="BJ50">
        <f t="shared" si="19"/>
        <v>0.94141340078441138</v>
      </c>
      <c r="BM50">
        <f t="shared" si="19"/>
        <v>1.756699178541905E-2</v>
      </c>
      <c r="BN50">
        <f t="shared" si="19"/>
        <v>3.0354508685018241E-3</v>
      </c>
      <c r="BO50">
        <f t="shared" si="19"/>
        <v>9.0669884190998471E-4</v>
      </c>
      <c r="BP50">
        <f t="shared" si="19"/>
        <v>4.0159575248218738E-4</v>
      </c>
      <c r="BQ50">
        <f t="shared" si="19"/>
        <v>6.5972047942768595E-4</v>
      </c>
      <c r="BS50">
        <f t="shared" ref="BS50:BW50" si="20">STDEV(BS26:BS43)</f>
        <v>1.1881754112249611E-3</v>
      </c>
      <c r="BT50">
        <f t="shared" si="20"/>
        <v>3.2152858176132254E-3</v>
      </c>
      <c r="BU50">
        <f t="shared" si="20"/>
        <v>9.5764228833568072E-4</v>
      </c>
      <c r="BV50">
        <f t="shared" si="20"/>
        <v>4.4119252394324364E-4</v>
      </c>
      <c r="BW50">
        <f t="shared" si="20"/>
        <v>5.5774237716730082E-4</v>
      </c>
      <c r="BY50">
        <f t="shared" ref="BY50:CC50" si="21">STDEV(BY26:BY43)</f>
        <v>1.1513094307464915E-3</v>
      </c>
      <c r="BZ50">
        <f t="shared" si="21"/>
        <v>3.2694594656380929E-3</v>
      </c>
      <c r="CA50">
        <f t="shared" si="21"/>
        <v>9.7194717749840012E-4</v>
      </c>
      <c r="CB50">
        <f t="shared" si="21"/>
        <v>4.5766033723832508E-4</v>
      </c>
      <c r="CC50">
        <f t="shared" si="21"/>
        <v>5.7632578975900628E-4</v>
      </c>
    </row>
    <row r="51" spans="1:81">
      <c r="A51" s="40"/>
    </row>
    <row r="52" spans="1:81">
      <c r="A52" s="40" t="s">
        <v>268</v>
      </c>
      <c r="E52" s="41">
        <f>(E49-E46)*2/(E46+E49)</f>
        <v>9.9064391854705568E-3</v>
      </c>
      <c r="F52" s="41">
        <f t="shared" ref="F52:BQ52" si="22">(F49-F46)*2/(F46+F49)</f>
        <v>4.2387478469257708E-2</v>
      </c>
      <c r="G52" s="41">
        <f t="shared" si="22"/>
        <v>2.3253680084940189E-2</v>
      </c>
      <c r="H52" s="41">
        <f t="shared" si="22"/>
        <v>2.2168859859763784E-2</v>
      </c>
      <c r="I52" s="41">
        <f t="shared" si="22"/>
        <v>-1.0795974382433649E-2</v>
      </c>
      <c r="J52" s="41">
        <f t="shared" si="22"/>
        <v>4.8759467069650264E-3</v>
      </c>
      <c r="K52" s="41">
        <f t="shared" si="22"/>
        <v>1.5199357773616564E-3</v>
      </c>
      <c r="L52" s="41">
        <f t="shared" si="22"/>
        <v>4.5788943496443725E-3</v>
      </c>
      <c r="M52" s="41">
        <f t="shared" si="22"/>
        <v>3.0873805817755944E-2</v>
      </c>
      <c r="N52" s="41">
        <f t="shared" si="22"/>
        <v>1.6346182423395899E-2</v>
      </c>
      <c r="O52" s="41">
        <f t="shared" si="22"/>
        <v>1.9981295369861807E-2</v>
      </c>
      <c r="P52" s="41">
        <f t="shared" si="22"/>
        <v>4.8285852245297624E-4</v>
      </c>
      <c r="Q52" s="41">
        <f t="shared" si="22"/>
        <v>1.0562768793862544E-2</v>
      </c>
      <c r="R52" s="41">
        <f t="shared" si="22"/>
        <v>-2.4995176026108144E-2</v>
      </c>
      <c r="S52" s="41">
        <f t="shared" si="22"/>
        <v>-1.2820677517567387E-2</v>
      </c>
      <c r="T52" s="41">
        <f t="shared" si="22"/>
        <v>4.2185301229173612E-2</v>
      </c>
      <c r="U52" s="41">
        <f t="shared" si="22"/>
        <v>-1.622060016220508E-3</v>
      </c>
      <c r="V52" s="41">
        <f t="shared" si="22"/>
        <v>5.1321837965746644E-2</v>
      </c>
      <c r="W52" s="41">
        <f t="shared" si="22"/>
        <v>2.7247264299015861E-2</v>
      </c>
      <c r="X52" s="41">
        <f t="shared" si="22"/>
        <v>1.8656967600195088E-2</v>
      </c>
      <c r="Y52" s="41">
        <f t="shared" si="22"/>
        <v>-7.6828029325352098E-2</v>
      </c>
      <c r="Z52" s="41">
        <f t="shared" si="22"/>
        <v>1.8959210164024739E-2</v>
      </c>
      <c r="AA52" s="41">
        <f t="shared" si="22"/>
        <v>2.9827003380393718E-2</v>
      </c>
      <c r="AB52" s="41">
        <f t="shared" si="22"/>
        <v>0.17391304347826086</v>
      </c>
      <c r="AC52" s="41">
        <f t="shared" si="22"/>
        <v>-1.1660661644284379E-2</v>
      </c>
      <c r="AD52" s="41">
        <f t="shared" si="22"/>
        <v>-3.1708189295505972E-2</v>
      </c>
      <c r="AE52" s="41">
        <f t="shared" si="22"/>
        <v>-3.0064653599731995E-3</v>
      </c>
      <c r="AF52" s="41">
        <f t="shared" si="22"/>
        <v>-2.8032231201398007E-2</v>
      </c>
      <c r="AG52" s="41">
        <f t="shared" si="22"/>
        <v>-4.5240761478163541E-2</v>
      </c>
      <c r="AH52" s="41">
        <f t="shared" si="22"/>
        <v>-8.1309931026748161E-2</v>
      </c>
      <c r="AI52" s="41">
        <f t="shared" si="22"/>
        <v>-2.5863792228560924E-2</v>
      </c>
      <c r="AJ52" s="41">
        <f t="shared" si="22"/>
        <v>-4.4249707171055488E-3</v>
      </c>
      <c r="AK52" s="41">
        <f t="shared" si="22"/>
        <v>-1.3676055537666048E-2</v>
      </c>
      <c r="AL52" s="41">
        <f t="shared" si="22"/>
        <v>-6.9153330681435699E-3</v>
      </c>
      <c r="AM52" s="41">
        <f t="shared" si="22"/>
        <v>2.8238561839364247E-2</v>
      </c>
      <c r="AN52" s="41">
        <f t="shared" si="22"/>
        <v>3.3127868140222709E-3</v>
      </c>
      <c r="AO52" s="41">
        <f t="shared" si="22"/>
        <v>4.6896551724137849E-2</v>
      </c>
      <c r="AP52" s="41">
        <f t="shared" si="22"/>
        <v>3.2025160210344752E-2</v>
      </c>
      <c r="AQ52" s="41">
        <f t="shared" si="22"/>
        <v>1.4862837732986125E-2</v>
      </c>
      <c r="AR52" s="41">
        <f t="shared" si="22"/>
        <v>2.3626485947382418E-2</v>
      </c>
      <c r="AS52" s="41">
        <f t="shared" si="22"/>
        <v>-6.7982869168597901E-2</v>
      </c>
      <c r="AT52" s="41">
        <f t="shared" si="22"/>
        <v>2.2666017210586253E-2</v>
      </c>
      <c r="AU52" s="41">
        <f t="shared" si="22"/>
        <v>-2.8020466031201202E-2</v>
      </c>
      <c r="AV52" s="41">
        <f t="shared" si="22"/>
        <v>2.04768728741863E-2</v>
      </c>
      <c r="AW52" s="41">
        <f t="shared" si="22"/>
        <v>-4.1525731329465271E-2</v>
      </c>
      <c r="AX52" s="41">
        <f t="shared" si="22"/>
        <v>2.6900983236810779E-2</v>
      </c>
      <c r="AY52" s="41">
        <f t="shared" si="22"/>
        <v>1.1553190108392319E-2</v>
      </c>
      <c r="AZ52" s="41">
        <f t="shared" si="22"/>
        <v>1.4862681744749686E-2</v>
      </c>
      <c r="BA52" s="41">
        <f t="shared" si="22"/>
        <v>-2.5810488055573486E-2</v>
      </c>
      <c r="BB52" s="41">
        <f t="shared" si="22"/>
        <v>4.8038917604134916E-2</v>
      </c>
      <c r="BC52" s="41">
        <f t="shared" si="22"/>
        <v>1.3591708481031526E-3</v>
      </c>
      <c r="BD52" s="41">
        <f t="shared" si="22"/>
        <v>7.5752022090252861E-4</v>
      </c>
      <c r="BE52" s="41">
        <f t="shared" si="22"/>
        <v>1.9728774568437634E-3</v>
      </c>
      <c r="BF52" s="41">
        <f t="shared" si="22"/>
        <v>-3.720894792652093E-3</v>
      </c>
      <c r="BG52" s="41">
        <f t="shared" si="22"/>
        <v>2.3780237802377879E-2</v>
      </c>
      <c r="BH52" s="41">
        <f t="shared" si="22"/>
        <v>4.5788943496443725E-3</v>
      </c>
      <c r="BI52" s="41">
        <f t="shared" si="22"/>
        <v>3.0873805817755944E-2</v>
      </c>
      <c r="BJ52" s="41">
        <f t="shared" si="22"/>
        <v>2.1067527528412858E-2</v>
      </c>
      <c r="BK52" s="41"/>
      <c r="BL52" s="41"/>
      <c r="BM52" s="41">
        <f t="shared" si="22"/>
        <v>-6.9885050601106016E-2</v>
      </c>
      <c r="BN52" s="41">
        <f t="shared" si="22"/>
        <v>1.1566941344154243E-3</v>
      </c>
      <c r="BO52" s="41">
        <f t="shared" si="22"/>
        <v>-4.1030242402448564E-3</v>
      </c>
      <c r="BP52" s="41">
        <f t="shared" si="22"/>
        <v>2.0192556309156319E-2</v>
      </c>
      <c r="BQ52" s="41">
        <f t="shared" si="22"/>
        <v>2.2717745183055867E-2</v>
      </c>
      <c r="BR52" s="41"/>
      <c r="BS52" s="41">
        <f t="shared" ref="BS52:CC52" si="23">(BS49-BS46)*2/(BS46+BS49)</f>
        <v>-2.112256464377615E-2</v>
      </c>
      <c r="BT52" s="41">
        <f t="shared" si="23"/>
        <v>3.5227758783447517E-3</v>
      </c>
      <c r="BU52" s="41">
        <f t="shared" si="23"/>
        <v>-6.2094777621240476E-3</v>
      </c>
      <c r="BV52" s="41">
        <f t="shared" si="23"/>
        <v>1.2984062248877099E-2</v>
      </c>
      <c r="BW52" s="41">
        <f t="shared" si="23"/>
        <v>2.5831887809537084E-2</v>
      </c>
      <c r="BX52" s="41"/>
      <c r="BY52" s="41">
        <f t="shared" si="23"/>
        <v>-2.4605180231420311E-2</v>
      </c>
      <c r="BZ52" s="41">
        <f t="shared" si="23"/>
        <v>2.4584701109731169E-3</v>
      </c>
      <c r="CA52" s="41">
        <f t="shared" si="23"/>
        <v>-9.4726189898226947E-3</v>
      </c>
      <c r="CB52" s="41">
        <f t="shared" si="23"/>
        <v>2.7735907540049617E-2</v>
      </c>
      <c r="CC52" s="41">
        <f t="shared" si="23"/>
        <v>2.7950425752256845E-2</v>
      </c>
    </row>
    <row r="53" spans="1:81">
      <c r="A53" s="40" t="s">
        <v>119</v>
      </c>
      <c r="E53" s="8">
        <f>TTEST(E2:E25,E26:E43,2,3)</f>
        <v>0.40067335313496033</v>
      </c>
      <c r="F53" s="42">
        <f t="shared" ref="F53:BQ53" si="24">TTEST(F2:F25,F26:F43,2,3)</f>
        <v>5.4609715079664167E-2</v>
      </c>
      <c r="G53" s="8">
        <f t="shared" si="24"/>
        <v>0.20452956933025018</v>
      </c>
      <c r="H53" s="8">
        <f t="shared" si="24"/>
        <v>0.34035043828326161</v>
      </c>
      <c r="I53" s="8">
        <f t="shared" si="24"/>
        <v>0.56745499279685885</v>
      </c>
      <c r="J53" s="8">
        <f t="shared" si="24"/>
        <v>0.77313902732216477</v>
      </c>
      <c r="K53" s="8">
        <f t="shared" si="24"/>
        <v>0.95225970969590679</v>
      </c>
      <c r="L53" s="8">
        <f t="shared" si="24"/>
        <v>0.81044502390466022</v>
      </c>
      <c r="M53" s="8">
        <f t="shared" si="24"/>
        <v>0.2523774298344782</v>
      </c>
      <c r="N53" s="8">
        <f t="shared" si="24"/>
        <v>0.42229031466681932</v>
      </c>
      <c r="O53" s="8">
        <f t="shared" si="24"/>
        <v>0.55220568048154783</v>
      </c>
      <c r="P53" s="8">
        <f t="shared" si="24"/>
        <v>0.9832964159800206</v>
      </c>
      <c r="Q53" s="8">
        <f t="shared" si="24"/>
        <v>0.67053532029946072</v>
      </c>
      <c r="R53" s="8">
        <f t="shared" si="24"/>
        <v>0.26101383728780836</v>
      </c>
      <c r="S53" s="8">
        <f t="shared" si="24"/>
        <v>0.48766082826344348</v>
      </c>
      <c r="T53" s="42">
        <f t="shared" si="24"/>
        <v>1.0792561914737963E-2</v>
      </c>
      <c r="U53" s="8">
        <f t="shared" si="24"/>
        <v>0.9945075347862109</v>
      </c>
      <c r="V53" s="8">
        <f t="shared" si="24"/>
        <v>6.3479378486127488E-2</v>
      </c>
      <c r="W53" s="42">
        <f t="shared" si="24"/>
        <v>1.0186990001566998E-2</v>
      </c>
      <c r="X53" s="8">
        <f t="shared" si="24"/>
        <v>0.11393174101136115</v>
      </c>
      <c r="Y53" s="43">
        <f t="shared" si="24"/>
        <v>9.9408399406254559E-3</v>
      </c>
      <c r="Z53" s="8">
        <f t="shared" si="24"/>
        <v>0.64167313498707101</v>
      </c>
      <c r="AA53" s="8">
        <f t="shared" si="24"/>
        <v>0.51610996747726834</v>
      </c>
      <c r="AB53" s="8">
        <f t="shared" si="24"/>
        <v>0.33496546971566177</v>
      </c>
      <c r="AC53" s="8">
        <f t="shared" si="24"/>
        <v>0.73691805533143029</v>
      </c>
      <c r="AD53" s="8">
        <f t="shared" si="24"/>
        <v>0.37840083103447419</v>
      </c>
      <c r="AE53" s="8">
        <f t="shared" si="24"/>
        <v>0.87020489746904806</v>
      </c>
      <c r="AF53" s="8">
        <f t="shared" si="24"/>
        <v>0.27840133841310527</v>
      </c>
      <c r="AG53" s="42">
        <f t="shared" si="24"/>
        <v>3.5394138282808456E-2</v>
      </c>
      <c r="AH53" s="8">
        <f t="shared" si="24"/>
        <v>0.25060911482136616</v>
      </c>
      <c r="AI53" s="8">
        <f t="shared" si="24"/>
        <v>9.8097524206236325E-2</v>
      </c>
      <c r="AJ53" s="8">
        <f t="shared" si="24"/>
        <v>0.79922425426467081</v>
      </c>
      <c r="AK53" s="8">
        <f t="shared" si="24"/>
        <v>0.5461332539386885</v>
      </c>
      <c r="AL53" s="8">
        <f t="shared" si="24"/>
        <v>0.61444744351202862</v>
      </c>
      <c r="AM53" s="8">
        <f t="shared" si="24"/>
        <v>0.18906630878290409</v>
      </c>
      <c r="AN53" s="8">
        <f t="shared" si="24"/>
        <v>0.85995070763714676</v>
      </c>
      <c r="AO53" s="8">
        <f t="shared" si="24"/>
        <v>0.60332770600985652</v>
      </c>
      <c r="AP53" s="8">
        <f t="shared" si="24"/>
        <v>0.38309003928898533</v>
      </c>
      <c r="AQ53" s="8">
        <f t="shared" si="24"/>
        <v>0.34745931194383484</v>
      </c>
      <c r="AR53" s="8">
        <f t="shared" si="24"/>
        <v>0.24641728643575908</v>
      </c>
      <c r="AS53" s="42">
        <f t="shared" si="24"/>
        <v>1.2020204945345574E-2</v>
      </c>
      <c r="AT53" s="8">
        <f t="shared" si="24"/>
        <v>0.30759380289881783</v>
      </c>
      <c r="AU53" s="8">
        <f t="shared" si="24"/>
        <v>0.20881846679177404</v>
      </c>
      <c r="AV53" s="8">
        <f t="shared" si="24"/>
        <v>0.42089193322923579</v>
      </c>
      <c r="AW53" s="42">
        <f t="shared" si="24"/>
        <v>3.8681738249556404E-2</v>
      </c>
      <c r="AX53" s="8">
        <f t="shared" si="24"/>
        <v>0.5680809017434838</v>
      </c>
      <c r="AY53" s="8">
        <f t="shared" si="24"/>
        <v>0.78285572683169291</v>
      </c>
      <c r="AZ53" s="8">
        <f t="shared" si="24"/>
        <v>0.73365978387721453</v>
      </c>
      <c r="BA53" s="44">
        <f t="shared" si="24"/>
        <v>4.943019462024717E-2</v>
      </c>
      <c r="BB53" s="8">
        <f t="shared" si="24"/>
        <v>0.12821434827808151</v>
      </c>
      <c r="BC53" s="8">
        <f t="shared" si="24"/>
        <v>0.89228325605732528</v>
      </c>
      <c r="BD53" s="8">
        <f t="shared" si="24"/>
        <v>0.93894705459913608</v>
      </c>
      <c r="BE53" s="8">
        <f t="shared" si="24"/>
        <v>0.84870910384103904</v>
      </c>
      <c r="BF53" s="8">
        <f t="shared" si="24"/>
        <v>0.87754080370102905</v>
      </c>
      <c r="BG53" s="44">
        <f t="shared" si="24"/>
        <v>8.6690204438279721E-3</v>
      </c>
      <c r="BH53" s="8">
        <f t="shared" si="24"/>
        <v>0.81044502390466022</v>
      </c>
      <c r="BI53" s="8">
        <f t="shared" si="24"/>
        <v>0.2523774298344782</v>
      </c>
      <c r="BJ53" s="8">
        <f t="shared" si="24"/>
        <v>0.29674807929533592</v>
      </c>
      <c r="BK53" s="8"/>
      <c r="BL53" s="8"/>
      <c r="BM53" s="8">
        <f t="shared" si="24"/>
        <v>0.60253662224352933</v>
      </c>
      <c r="BN53" s="8">
        <f t="shared" si="24"/>
        <v>0.77471355034778799</v>
      </c>
      <c r="BO53" s="8">
        <f t="shared" si="24"/>
        <v>0.82465475345170303</v>
      </c>
      <c r="BP53" s="8">
        <f t="shared" si="24"/>
        <v>0.28076369443488725</v>
      </c>
      <c r="BQ53" s="44">
        <f t="shared" si="24"/>
        <v>1.3912931612461323E-2</v>
      </c>
      <c r="BS53" s="45">
        <f t="shared" ref="BS53:BW53" si="25">TTEST(BS2:BS25,BS26:BS43,2,3)</f>
        <v>1.8543532337230842E-2</v>
      </c>
      <c r="BT53" s="8">
        <f t="shared" si="25"/>
        <v>0.4297288874168268</v>
      </c>
      <c r="BU53" s="8">
        <f t="shared" si="25"/>
        <v>0.76754191411570039</v>
      </c>
      <c r="BV53" s="8">
        <f t="shared" si="25"/>
        <v>0.57173770310055849</v>
      </c>
      <c r="BW53" s="44">
        <f t="shared" si="25"/>
        <v>7.0523179225014943E-3</v>
      </c>
      <c r="BY53" s="9">
        <f t="shared" ref="BY53:CC53" si="26">TTEST(BY2:BY25,BY26:BY43,2,3)</f>
        <v>7.8456012036487582E-3</v>
      </c>
      <c r="BZ53" s="8">
        <f t="shared" si="26"/>
        <v>0.59856034844138328</v>
      </c>
      <c r="CA53" s="8">
        <f t="shared" si="26"/>
        <v>0.66880017153444615</v>
      </c>
      <c r="CB53" s="8">
        <f t="shared" si="26"/>
        <v>0.16986924302452161</v>
      </c>
      <c r="CC53" s="46">
        <f t="shared" si="26"/>
        <v>4.4589293888320685E-3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workbookViewId="0">
      <selection sqref="A1:XFD1048576"/>
    </sheetView>
  </sheetViews>
  <sheetFormatPr defaultRowHeight="15"/>
  <cols>
    <col min="1" max="1" width="25.7109375" customWidth="1"/>
    <col min="11" max="11" width="26.7109375" bestFit="1" customWidth="1"/>
    <col min="14" max="14" width="28.5703125" bestFit="1" customWidth="1"/>
    <col min="17" max="17" width="27.28515625" bestFit="1" customWidth="1"/>
    <col min="20" max="21" width="31.42578125" bestFit="1" customWidth="1"/>
    <col min="23" max="23" width="33.85546875" bestFit="1" customWidth="1"/>
    <col min="26" max="26" width="31.28515625" bestFit="1" customWidth="1"/>
  </cols>
  <sheetData>
    <row r="1" spans="1:31">
      <c r="A1" s="10" t="s">
        <v>120</v>
      </c>
      <c r="B1" s="10" t="s">
        <v>121</v>
      </c>
      <c r="C1" s="10" t="s">
        <v>122</v>
      </c>
      <c r="D1" s="10" t="s">
        <v>123</v>
      </c>
      <c r="E1" s="10" t="s">
        <v>124</v>
      </c>
      <c r="F1" s="10" t="s">
        <v>125</v>
      </c>
      <c r="G1" s="10" t="s">
        <v>126</v>
      </c>
      <c r="H1" s="10" t="s">
        <v>127</v>
      </c>
      <c r="I1" s="10" t="s">
        <v>128</v>
      </c>
      <c r="J1" s="10" t="s">
        <v>129</v>
      </c>
      <c r="K1" s="10" t="s">
        <v>130</v>
      </c>
      <c r="L1" s="10" t="s">
        <v>131</v>
      </c>
      <c r="M1" s="10" t="s">
        <v>132</v>
      </c>
      <c r="N1" s="10" t="s">
        <v>133</v>
      </c>
      <c r="O1" s="10" t="s">
        <v>134</v>
      </c>
      <c r="P1" s="10" t="s">
        <v>135</v>
      </c>
      <c r="Q1" s="10" t="s">
        <v>136</v>
      </c>
      <c r="R1" s="10" t="s">
        <v>137</v>
      </c>
      <c r="S1" s="10" t="s">
        <v>138</v>
      </c>
      <c r="T1" s="10" t="s">
        <v>139</v>
      </c>
      <c r="U1" s="10" t="s">
        <v>140</v>
      </c>
      <c r="V1" s="10" t="s">
        <v>141</v>
      </c>
      <c r="W1" s="10" t="s">
        <v>142</v>
      </c>
      <c r="X1" s="10" t="s">
        <v>143</v>
      </c>
      <c r="Y1" s="10" t="s">
        <v>144</v>
      </c>
      <c r="Z1" s="10" t="s">
        <v>145</v>
      </c>
      <c r="AA1" s="10" t="s">
        <v>146</v>
      </c>
      <c r="AB1" s="10" t="s">
        <v>147</v>
      </c>
      <c r="AC1" s="10" t="s">
        <v>148</v>
      </c>
      <c r="AD1" s="10" t="s">
        <v>149</v>
      </c>
      <c r="AE1" s="10" t="s">
        <v>150</v>
      </c>
    </row>
    <row r="2" spans="1:31">
      <c r="A2" s="11" t="s">
        <v>104</v>
      </c>
      <c r="B2" s="12">
        <v>1</v>
      </c>
      <c r="C2" s="12">
        <v>1</v>
      </c>
      <c r="D2" s="12">
        <v>1</v>
      </c>
      <c r="E2" s="12">
        <v>795.79899999999998</v>
      </c>
      <c r="F2" s="12">
        <v>578.553</v>
      </c>
      <c r="G2" s="12">
        <v>217.24599999999998</v>
      </c>
      <c r="H2" s="12">
        <v>2580</v>
      </c>
      <c r="I2" s="12">
        <v>2170</v>
      </c>
      <c r="J2" s="12">
        <v>410</v>
      </c>
      <c r="K2" s="12">
        <v>342.24900000000002</v>
      </c>
      <c r="L2" s="12">
        <v>268.495</v>
      </c>
      <c r="M2" s="12">
        <v>73.754000000000019</v>
      </c>
      <c r="N2" s="12">
        <v>1860</v>
      </c>
      <c r="O2" s="12">
        <v>1090</v>
      </c>
      <c r="P2" s="12">
        <v>770</v>
      </c>
      <c r="Q2" s="12">
        <v>2840</v>
      </c>
      <c r="R2" s="12">
        <v>2030</v>
      </c>
      <c r="S2" s="12">
        <v>810</v>
      </c>
      <c r="T2" s="12">
        <v>412.18099999999998</v>
      </c>
      <c r="U2" s="12">
        <v>268.495</v>
      </c>
      <c r="V2" s="12">
        <v>143.68599999999998</v>
      </c>
      <c r="W2" s="12">
        <v>3030</v>
      </c>
      <c r="X2" s="12">
        <v>2260</v>
      </c>
      <c r="Y2" s="12">
        <v>770</v>
      </c>
      <c r="Z2" s="12">
        <v>2170</v>
      </c>
      <c r="AA2" s="12">
        <v>1640</v>
      </c>
      <c r="AB2" s="12">
        <v>530</v>
      </c>
      <c r="AC2" s="12">
        <v>3460</v>
      </c>
      <c r="AD2" s="12">
        <v>2880</v>
      </c>
      <c r="AE2" s="12">
        <v>580</v>
      </c>
    </row>
    <row r="3" spans="1:31">
      <c r="A3" s="11" t="s">
        <v>111</v>
      </c>
      <c r="B3" s="12">
        <v>1</v>
      </c>
      <c r="C3" s="12">
        <v>1</v>
      </c>
      <c r="D3" s="12">
        <v>1</v>
      </c>
      <c r="E3" s="12">
        <v>931.41099999999994</v>
      </c>
      <c r="F3" s="12">
        <v>810.55100000000004</v>
      </c>
      <c r="G3" s="12">
        <v>120.8599999999999</v>
      </c>
      <c r="H3" s="12">
        <v>2710</v>
      </c>
      <c r="I3" s="12">
        <v>2070</v>
      </c>
      <c r="J3" s="12">
        <v>640</v>
      </c>
      <c r="K3" s="12">
        <v>351.51499999999999</v>
      </c>
      <c r="L3" s="12">
        <v>286.14100000000002</v>
      </c>
      <c r="M3" s="12">
        <v>65.373999999999967</v>
      </c>
      <c r="N3" s="12">
        <v>2090</v>
      </c>
      <c r="O3" s="12">
        <v>1240</v>
      </c>
      <c r="P3" s="12">
        <v>850</v>
      </c>
      <c r="Q3" s="12">
        <v>2790</v>
      </c>
      <c r="R3" s="12">
        <v>2220</v>
      </c>
      <c r="S3" s="12">
        <v>570</v>
      </c>
      <c r="T3" s="12">
        <v>431.62400000000002</v>
      </c>
      <c r="U3" s="12">
        <v>286.14100000000002</v>
      </c>
      <c r="V3" s="12">
        <v>145.483</v>
      </c>
      <c r="W3" s="12">
        <v>3120</v>
      </c>
      <c r="X3" s="12">
        <v>2380</v>
      </c>
      <c r="Y3" s="12">
        <v>740</v>
      </c>
      <c r="Z3" s="12">
        <v>2250</v>
      </c>
      <c r="AA3" s="12">
        <v>1770</v>
      </c>
      <c r="AB3" s="12">
        <v>480</v>
      </c>
      <c r="AC3" s="12">
        <v>3740</v>
      </c>
      <c r="AD3" s="12">
        <v>3030</v>
      </c>
      <c r="AE3" s="12">
        <v>710</v>
      </c>
    </row>
    <row r="4" spans="1:31">
      <c r="A4" s="11" t="s">
        <v>112</v>
      </c>
      <c r="B4" s="12">
        <v>1</v>
      </c>
      <c r="C4" s="12">
        <v>1</v>
      </c>
      <c r="D4" s="12">
        <v>1</v>
      </c>
      <c r="E4" s="12">
        <v>1060</v>
      </c>
      <c r="F4" s="12">
        <v>621.66300000000001</v>
      </c>
      <c r="G4" s="12">
        <v>438.33699999999999</v>
      </c>
      <c r="H4" s="12">
        <v>3010</v>
      </c>
      <c r="I4" s="12">
        <v>1950</v>
      </c>
      <c r="J4" s="12">
        <v>1060</v>
      </c>
      <c r="K4" s="12">
        <v>245.89</v>
      </c>
      <c r="L4" s="12">
        <v>217.536</v>
      </c>
      <c r="M4" s="12">
        <v>28.353999999999985</v>
      </c>
      <c r="N4" s="12">
        <v>1970</v>
      </c>
      <c r="O4" s="12">
        <v>1130</v>
      </c>
      <c r="P4" s="12">
        <v>840</v>
      </c>
      <c r="Q4" s="12">
        <v>2920</v>
      </c>
      <c r="R4" s="12">
        <v>1950</v>
      </c>
      <c r="S4" s="12">
        <v>970</v>
      </c>
      <c r="T4" s="12">
        <v>411.99700000000001</v>
      </c>
      <c r="U4" s="12">
        <v>217.536</v>
      </c>
      <c r="V4" s="12">
        <v>194.46100000000001</v>
      </c>
      <c r="W4" s="12">
        <v>3250</v>
      </c>
      <c r="X4" s="12">
        <v>1950</v>
      </c>
      <c r="Y4" s="12">
        <v>1300</v>
      </c>
      <c r="Z4" s="12">
        <v>2240</v>
      </c>
      <c r="AA4" s="12">
        <v>1530</v>
      </c>
      <c r="AB4" s="12">
        <v>710</v>
      </c>
      <c r="AC4" s="12">
        <v>4130</v>
      </c>
      <c r="AD4" s="12">
        <v>2810</v>
      </c>
      <c r="AE4" s="12">
        <v>1320</v>
      </c>
    </row>
    <row r="5" spans="1:31">
      <c r="A5" s="11" t="s">
        <v>113</v>
      </c>
      <c r="B5" s="12">
        <v>1</v>
      </c>
      <c r="C5" s="12">
        <v>1</v>
      </c>
      <c r="D5" s="12">
        <v>1</v>
      </c>
      <c r="E5" s="12">
        <v>1050</v>
      </c>
      <c r="F5" s="12">
        <v>788.53</v>
      </c>
      <c r="G5" s="12">
        <v>261.47000000000003</v>
      </c>
      <c r="H5" s="12">
        <v>2630</v>
      </c>
      <c r="I5" s="12">
        <v>1980</v>
      </c>
      <c r="J5" s="12">
        <v>650</v>
      </c>
      <c r="K5" s="12">
        <v>314.76499999999999</v>
      </c>
      <c r="L5" s="12">
        <v>229.23599999999999</v>
      </c>
      <c r="M5" s="12">
        <v>85.528999999999996</v>
      </c>
      <c r="N5" s="12">
        <v>2130</v>
      </c>
      <c r="O5" s="12">
        <v>1430</v>
      </c>
      <c r="P5" s="12">
        <v>700</v>
      </c>
      <c r="Q5" s="12">
        <v>2560</v>
      </c>
      <c r="R5" s="12">
        <v>1820</v>
      </c>
      <c r="S5" s="12">
        <v>740</v>
      </c>
      <c r="T5" s="12">
        <v>419.62799999999999</v>
      </c>
      <c r="U5" s="12">
        <v>409.63200000000001</v>
      </c>
      <c r="V5" s="12">
        <v>9.9959999999999809</v>
      </c>
      <c r="W5" s="12">
        <v>2930</v>
      </c>
      <c r="X5" s="12">
        <v>2170</v>
      </c>
      <c r="Y5" s="12">
        <v>760</v>
      </c>
      <c r="Z5" s="12">
        <v>2240</v>
      </c>
      <c r="AA5" s="12">
        <v>1700</v>
      </c>
      <c r="AB5" s="12">
        <v>540</v>
      </c>
      <c r="AC5" s="12">
        <v>3770</v>
      </c>
      <c r="AD5" s="12">
        <v>2860</v>
      </c>
      <c r="AE5" s="12">
        <v>910</v>
      </c>
    </row>
    <row r="6" spans="1:31">
      <c r="A6" s="11" t="s">
        <v>116</v>
      </c>
      <c r="B6" s="12">
        <v>1</v>
      </c>
      <c r="C6" s="12">
        <v>1</v>
      </c>
      <c r="D6" s="12">
        <v>1</v>
      </c>
      <c r="E6" s="12">
        <v>812.76499999999999</v>
      </c>
      <c r="F6" s="12">
        <v>781.74900000000002</v>
      </c>
      <c r="G6" s="12">
        <v>31.015999999999963</v>
      </c>
      <c r="H6" s="12">
        <v>2670</v>
      </c>
      <c r="I6" s="12">
        <v>2470</v>
      </c>
      <c r="J6" s="12">
        <v>200</v>
      </c>
      <c r="K6" s="12">
        <v>257.75400000000002</v>
      </c>
      <c r="L6" s="12">
        <v>226.982</v>
      </c>
      <c r="M6" s="12">
        <v>30.77200000000002</v>
      </c>
      <c r="N6" s="12">
        <v>1950</v>
      </c>
      <c r="O6" s="12">
        <v>1850</v>
      </c>
      <c r="P6" s="12">
        <v>100</v>
      </c>
      <c r="Q6" s="12">
        <v>2600</v>
      </c>
      <c r="R6" s="12">
        <v>2540</v>
      </c>
      <c r="S6" s="12">
        <v>60</v>
      </c>
      <c r="T6" s="12">
        <v>385.83600000000001</v>
      </c>
      <c r="U6" s="12">
        <v>285.64400000000001</v>
      </c>
      <c r="V6" s="12">
        <v>100.19200000000001</v>
      </c>
      <c r="W6" s="12">
        <v>2930</v>
      </c>
      <c r="X6" s="12">
        <v>2900</v>
      </c>
      <c r="Y6" s="12">
        <v>30</v>
      </c>
      <c r="Z6" s="12">
        <v>2050</v>
      </c>
      <c r="AA6" s="12">
        <v>1950</v>
      </c>
      <c r="AB6" s="12">
        <v>100</v>
      </c>
      <c r="AC6" s="12">
        <v>3590</v>
      </c>
      <c r="AD6" s="12">
        <v>3710</v>
      </c>
      <c r="AE6" s="12">
        <v>-120</v>
      </c>
    </row>
    <row r="7" spans="1:31">
      <c r="A7" s="11" t="s">
        <v>117</v>
      </c>
      <c r="B7" s="12">
        <v>1</v>
      </c>
      <c r="C7" s="12">
        <v>1</v>
      </c>
      <c r="D7" s="12">
        <v>1</v>
      </c>
      <c r="E7" s="12">
        <v>633.94299999999998</v>
      </c>
      <c r="F7" s="12">
        <v>790.87900000000002</v>
      </c>
      <c r="G7" s="12">
        <v>-156.93600000000004</v>
      </c>
      <c r="H7" s="12">
        <v>2400</v>
      </c>
      <c r="I7" s="12">
        <v>2350</v>
      </c>
      <c r="J7" s="12">
        <v>50</v>
      </c>
      <c r="K7" s="12">
        <v>300.48099999999999</v>
      </c>
      <c r="L7" s="12">
        <v>229.52699999999999</v>
      </c>
      <c r="M7" s="12">
        <v>70.954000000000008</v>
      </c>
      <c r="N7" s="12">
        <v>1680</v>
      </c>
      <c r="O7" s="12">
        <v>1800</v>
      </c>
      <c r="P7" s="12">
        <v>-120</v>
      </c>
      <c r="Q7" s="12">
        <v>2350</v>
      </c>
      <c r="R7" s="12">
        <v>2140</v>
      </c>
      <c r="S7" s="12">
        <v>210</v>
      </c>
      <c r="T7" s="12">
        <v>367.77800000000002</v>
      </c>
      <c r="U7" s="12">
        <v>289.44299999999998</v>
      </c>
      <c r="V7" s="12">
        <v>78.335000000000036</v>
      </c>
      <c r="W7" s="12">
        <v>2670</v>
      </c>
      <c r="X7" s="12">
        <v>2580</v>
      </c>
      <c r="Y7" s="12">
        <v>90</v>
      </c>
      <c r="Z7" s="12">
        <v>2050</v>
      </c>
      <c r="AA7" s="12">
        <v>1790</v>
      </c>
      <c r="AB7" s="12">
        <v>260</v>
      </c>
      <c r="AC7" s="12">
        <v>3400</v>
      </c>
      <c r="AD7" s="12">
        <v>3350</v>
      </c>
      <c r="AE7" s="12">
        <v>50</v>
      </c>
    </row>
    <row r="8" spans="1:31">
      <c r="A8" s="11" t="s">
        <v>118</v>
      </c>
      <c r="B8" s="12">
        <v>1</v>
      </c>
      <c r="C8" s="12">
        <v>1</v>
      </c>
      <c r="D8" s="12">
        <v>1</v>
      </c>
      <c r="E8" s="12">
        <v>1080</v>
      </c>
      <c r="F8" s="12">
        <v>758.42899999999997</v>
      </c>
      <c r="G8" s="12">
        <v>321.57100000000003</v>
      </c>
      <c r="H8" s="12">
        <v>2820</v>
      </c>
      <c r="I8" s="12">
        <v>2630</v>
      </c>
      <c r="J8" s="12">
        <v>190</v>
      </c>
      <c r="K8" s="12">
        <v>354.86</v>
      </c>
      <c r="L8" s="12">
        <v>241.732</v>
      </c>
      <c r="M8" s="12">
        <v>113.12800000000001</v>
      </c>
      <c r="N8" s="12">
        <v>1790</v>
      </c>
      <c r="O8" s="12">
        <v>1730</v>
      </c>
      <c r="P8" s="12">
        <v>60</v>
      </c>
      <c r="Q8" s="12">
        <v>2940</v>
      </c>
      <c r="R8" s="12">
        <v>2460</v>
      </c>
      <c r="S8" s="12">
        <v>480</v>
      </c>
      <c r="T8" s="12">
        <v>445.75900000000001</v>
      </c>
      <c r="U8" s="12">
        <v>339.9</v>
      </c>
      <c r="V8" s="12">
        <v>105.85900000000004</v>
      </c>
      <c r="W8" s="12">
        <v>3320</v>
      </c>
      <c r="X8" s="12">
        <v>2730</v>
      </c>
      <c r="Y8" s="12">
        <v>590</v>
      </c>
      <c r="Z8" s="12">
        <v>2290</v>
      </c>
      <c r="AA8" s="12">
        <v>1990</v>
      </c>
      <c r="AB8" s="12">
        <v>300</v>
      </c>
      <c r="AC8" s="12">
        <v>3970</v>
      </c>
      <c r="AD8" s="12">
        <v>3670</v>
      </c>
      <c r="AE8" s="12">
        <v>300</v>
      </c>
    </row>
    <row r="9" spans="1:31">
      <c r="A9" s="11" t="s">
        <v>94</v>
      </c>
      <c r="B9" s="12">
        <v>1</v>
      </c>
      <c r="C9" s="12">
        <v>1</v>
      </c>
      <c r="D9" s="12">
        <v>1</v>
      </c>
      <c r="E9" s="12">
        <v>689.30499999999995</v>
      </c>
      <c r="F9" s="12">
        <v>840.904</v>
      </c>
      <c r="G9" s="12">
        <v>-151.59900000000005</v>
      </c>
      <c r="H9" s="12">
        <v>2670</v>
      </c>
      <c r="I9" s="12">
        <v>2770</v>
      </c>
      <c r="J9" s="12">
        <v>-100</v>
      </c>
      <c r="K9" s="12">
        <v>353.78899999999999</v>
      </c>
      <c r="L9" s="12">
        <v>199.678</v>
      </c>
      <c r="M9" s="12">
        <v>154.11099999999999</v>
      </c>
      <c r="N9" s="12">
        <v>1940</v>
      </c>
      <c r="O9" s="12">
        <v>1880</v>
      </c>
      <c r="P9" s="12">
        <v>60</v>
      </c>
      <c r="Q9" s="12">
        <v>2610</v>
      </c>
      <c r="R9" s="12">
        <v>2570</v>
      </c>
      <c r="S9" s="12">
        <v>40</v>
      </c>
      <c r="T9" s="12">
        <v>405.27300000000002</v>
      </c>
      <c r="U9" s="12">
        <v>313.36399999999998</v>
      </c>
      <c r="V9" s="12">
        <v>91.909000000000049</v>
      </c>
      <c r="W9" s="12">
        <v>2880</v>
      </c>
      <c r="X9" s="12">
        <v>2960</v>
      </c>
      <c r="Y9" s="12">
        <v>-80</v>
      </c>
      <c r="Z9" s="12">
        <v>2200</v>
      </c>
      <c r="AA9" s="12">
        <v>2020</v>
      </c>
      <c r="AB9" s="12">
        <v>180</v>
      </c>
      <c r="AC9" s="12">
        <v>3730</v>
      </c>
      <c r="AD9" s="12">
        <v>3880</v>
      </c>
      <c r="AE9" s="12">
        <v>-150</v>
      </c>
    </row>
    <row r="10" spans="1:31">
      <c r="A10" s="11" t="s">
        <v>95</v>
      </c>
      <c r="B10" s="12">
        <v>1</v>
      </c>
      <c r="C10" s="12">
        <v>1</v>
      </c>
      <c r="D10" s="12">
        <v>1</v>
      </c>
      <c r="E10" s="12">
        <v>933.79700000000003</v>
      </c>
      <c r="F10" s="12">
        <v>814.58299999999997</v>
      </c>
      <c r="G10" s="12">
        <v>119.21400000000006</v>
      </c>
      <c r="H10" s="12">
        <v>2310</v>
      </c>
      <c r="I10" s="12">
        <v>2620</v>
      </c>
      <c r="J10" s="12">
        <v>-310</v>
      </c>
      <c r="K10" s="12">
        <v>388.81200000000001</v>
      </c>
      <c r="L10" s="12">
        <v>238.33</v>
      </c>
      <c r="M10" s="12">
        <v>150.482</v>
      </c>
      <c r="N10" s="12">
        <v>1670</v>
      </c>
      <c r="O10" s="12">
        <v>1720</v>
      </c>
      <c r="P10" s="12">
        <v>-50</v>
      </c>
      <c r="Q10" s="12">
        <v>2260</v>
      </c>
      <c r="R10" s="12">
        <v>2250</v>
      </c>
      <c r="S10" s="12">
        <v>10</v>
      </c>
      <c r="T10" s="12">
        <v>388.81200000000001</v>
      </c>
      <c r="U10" s="12">
        <v>304.07799999999997</v>
      </c>
      <c r="V10" s="12">
        <v>84.734000000000037</v>
      </c>
      <c r="W10" s="12">
        <v>2630</v>
      </c>
      <c r="X10" s="12">
        <v>2620</v>
      </c>
      <c r="Y10" s="12">
        <v>10</v>
      </c>
      <c r="Z10" s="12">
        <v>2030</v>
      </c>
      <c r="AA10" s="12">
        <v>1890</v>
      </c>
      <c r="AB10" s="12">
        <v>140</v>
      </c>
      <c r="AC10" s="12">
        <v>3340</v>
      </c>
      <c r="AD10" s="12">
        <v>3590</v>
      </c>
      <c r="AE10" s="12">
        <v>-250</v>
      </c>
    </row>
    <row r="11" spans="1:31">
      <c r="A11" s="11" t="s">
        <v>96</v>
      </c>
      <c r="B11" s="12">
        <v>1</v>
      </c>
      <c r="C11" s="12">
        <v>1</v>
      </c>
      <c r="D11" s="12">
        <v>1</v>
      </c>
      <c r="E11" s="12">
        <v>937.21500000000003</v>
      </c>
      <c r="F11" s="12">
        <v>535.19500000000005</v>
      </c>
      <c r="G11" s="12">
        <v>402.02</v>
      </c>
      <c r="H11" s="12">
        <v>2600</v>
      </c>
      <c r="I11" s="12">
        <v>2530</v>
      </c>
      <c r="J11" s="12">
        <v>70</v>
      </c>
      <c r="K11" s="12">
        <v>328.30599999999998</v>
      </c>
      <c r="L11" s="12">
        <v>244.489</v>
      </c>
      <c r="M11" s="12">
        <v>83.816999999999979</v>
      </c>
      <c r="N11" s="12">
        <v>2210</v>
      </c>
      <c r="O11" s="12">
        <v>2100</v>
      </c>
      <c r="P11" s="12">
        <v>110</v>
      </c>
      <c r="Q11" s="12">
        <v>2590</v>
      </c>
      <c r="R11" s="12">
        <v>2240</v>
      </c>
      <c r="S11" s="12">
        <v>350</v>
      </c>
      <c r="T11" s="12">
        <v>406.65</v>
      </c>
      <c r="U11" s="12">
        <v>291.26100000000002</v>
      </c>
      <c r="V11" s="12">
        <v>115.38899999999995</v>
      </c>
      <c r="W11" s="12">
        <v>3020</v>
      </c>
      <c r="X11" s="12">
        <v>2660</v>
      </c>
      <c r="Y11" s="12">
        <v>360</v>
      </c>
      <c r="Z11" s="12">
        <v>2210</v>
      </c>
      <c r="AA11" s="12">
        <v>2020</v>
      </c>
      <c r="AB11" s="12">
        <v>190</v>
      </c>
      <c r="AC11" s="12">
        <v>3510</v>
      </c>
      <c r="AD11" s="12">
        <v>3700</v>
      </c>
      <c r="AE11" s="12">
        <v>-190</v>
      </c>
    </row>
    <row r="12" spans="1:31">
      <c r="A12" s="11" t="s">
        <v>97</v>
      </c>
      <c r="B12" s="12">
        <v>1</v>
      </c>
      <c r="C12" s="12">
        <v>1</v>
      </c>
      <c r="D12" s="12">
        <v>1</v>
      </c>
      <c r="E12" s="12">
        <v>838.54200000000003</v>
      </c>
      <c r="F12" s="12">
        <v>1010</v>
      </c>
      <c r="G12" s="12">
        <v>-171.45799999999997</v>
      </c>
      <c r="H12" s="12">
        <v>2940</v>
      </c>
      <c r="I12" s="12">
        <v>2820</v>
      </c>
      <c r="J12" s="12">
        <v>120</v>
      </c>
      <c r="K12" s="12">
        <v>425.31799999999998</v>
      </c>
      <c r="L12" s="12">
        <v>195.251</v>
      </c>
      <c r="M12" s="12">
        <v>230.06699999999998</v>
      </c>
      <c r="N12" s="12">
        <v>2090</v>
      </c>
      <c r="O12" s="12">
        <v>1970</v>
      </c>
      <c r="P12" s="12">
        <v>120</v>
      </c>
      <c r="Q12" s="12">
        <v>2950</v>
      </c>
      <c r="R12" s="12">
        <v>2710</v>
      </c>
      <c r="S12" s="12">
        <v>240</v>
      </c>
      <c r="T12" s="12">
        <v>425.31799999999998</v>
      </c>
      <c r="U12" s="12">
        <v>330.327</v>
      </c>
      <c r="V12" s="12">
        <v>94.990999999999985</v>
      </c>
      <c r="W12" s="12">
        <v>3220</v>
      </c>
      <c r="X12" s="12">
        <v>3010</v>
      </c>
      <c r="Y12" s="12">
        <v>210</v>
      </c>
      <c r="Z12" s="12">
        <v>2350</v>
      </c>
      <c r="AA12" s="12">
        <v>2120</v>
      </c>
      <c r="AB12" s="12">
        <v>230</v>
      </c>
      <c r="AC12" s="12">
        <v>4100</v>
      </c>
      <c r="AD12" s="12">
        <v>3800</v>
      </c>
      <c r="AE12" s="12">
        <v>300</v>
      </c>
    </row>
    <row r="13" spans="1:31">
      <c r="A13" s="11" t="s">
        <v>98</v>
      </c>
      <c r="B13" s="12">
        <v>1</v>
      </c>
      <c r="C13" s="12">
        <v>1</v>
      </c>
      <c r="D13" s="12">
        <v>1</v>
      </c>
      <c r="E13" s="12">
        <v>506</v>
      </c>
      <c r="F13" s="12">
        <v>711.56100000000004</v>
      </c>
      <c r="G13" s="12">
        <v>-205.56100000000004</v>
      </c>
      <c r="H13" s="12">
        <v>2580</v>
      </c>
      <c r="I13" s="12">
        <v>2600</v>
      </c>
      <c r="J13" s="12">
        <v>-20</v>
      </c>
      <c r="K13" s="12">
        <v>295.72899999999998</v>
      </c>
      <c r="L13" s="12">
        <v>238.22200000000001</v>
      </c>
      <c r="M13" s="12">
        <v>57.506999999999977</v>
      </c>
      <c r="N13" s="12">
        <v>2040</v>
      </c>
      <c r="O13" s="12">
        <v>1740</v>
      </c>
      <c r="P13" s="12">
        <v>300</v>
      </c>
      <c r="Q13" s="12">
        <v>2460</v>
      </c>
      <c r="R13" s="12">
        <v>2490</v>
      </c>
      <c r="S13" s="12">
        <v>-30</v>
      </c>
      <c r="T13" s="12">
        <v>360.65600000000001</v>
      </c>
      <c r="U13" s="12">
        <v>287.85000000000002</v>
      </c>
      <c r="V13" s="12">
        <v>72.805999999999983</v>
      </c>
      <c r="W13" s="12">
        <v>2750</v>
      </c>
      <c r="X13" s="12">
        <v>2680</v>
      </c>
      <c r="Y13" s="12">
        <v>70</v>
      </c>
      <c r="Z13" s="12">
        <v>2150</v>
      </c>
      <c r="AA13" s="12">
        <v>1920</v>
      </c>
      <c r="AB13" s="12">
        <v>230</v>
      </c>
      <c r="AC13" s="12">
        <v>3580</v>
      </c>
      <c r="AD13" s="12">
        <v>3610</v>
      </c>
      <c r="AE13" s="12">
        <v>-30</v>
      </c>
    </row>
    <row r="14" spans="1:31">
      <c r="A14" s="11" t="s">
        <v>99</v>
      </c>
      <c r="B14" s="12">
        <v>1</v>
      </c>
      <c r="C14" s="12">
        <v>1</v>
      </c>
      <c r="D14" s="12">
        <v>1</v>
      </c>
      <c r="E14" s="12">
        <v>755.245</v>
      </c>
      <c r="F14" s="12">
        <v>950.524</v>
      </c>
      <c r="G14" s="12">
        <v>-195.279</v>
      </c>
      <c r="H14" s="12">
        <v>2350</v>
      </c>
      <c r="I14" s="12">
        <v>2590</v>
      </c>
      <c r="J14" s="12">
        <v>-240</v>
      </c>
      <c r="K14" s="12">
        <v>285.77600000000001</v>
      </c>
      <c r="L14" s="12">
        <v>213.27699999999999</v>
      </c>
      <c r="M14" s="12">
        <v>72.499000000000024</v>
      </c>
      <c r="N14" s="12">
        <v>2000</v>
      </c>
      <c r="O14" s="12">
        <v>2000</v>
      </c>
      <c r="P14" s="12">
        <v>0</v>
      </c>
      <c r="Q14" s="12">
        <v>2090</v>
      </c>
      <c r="R14" s="12">
        <v>2510</v>
      </c>
      <c r="S14" s="12">
        <v>-420</v>
      </c>
      <c r="T14" s="12">
        <v>351.221</v>
      </c>
      <c r="U14" s="12">
        <v>305.39</v>
      </c>
      <c r="V14" s="12">
        <v>45.831000000000017</v>
      </c>
      <c r="W14" s="12">
        <v>2520</v>
      </c>
      <c r="X14" s="12">
        <v>2820</v>
      </c>
      <c r="Y14" s="12">
        <v>-300</v>
      </c>
      <c r="Z14" s="12">
        <v>2030</v>
      </c>
      <c r="AA14" s="12">
        <v>2030</v>
      </c>
      <c r="AB14" s="12">
        <v>0</v>
      </c>
      <c r="AC14" s="12">
        <v>3390</v>
      </c>
      <c r="AD14" s="12">
        <v>3590</v>
      </c>
      <c r="AE14" s="12">
        <v>-200</v>
      </c>
    </row>
    <row r="15" spans="1:31">
      <c r="A15" s="11" t="s">
        <v>100</v>
      </c>
      <c r="B15" s="12">
        <v>1</v>
      </c>
      <c r="C15" s="12">
        <v>1</v>
      </c>
      <c r="D15" s="12">
        <v>1</v>
      </c>
      <c r="E15" s="12">
        <v>623.42999999999995</v>
      </c>
      <c r="F15" s="12">
        <v>1170</v>
      </c>
      <c r="G15" s="12">
        <v>-546.57000000000005</v>
      </c>
      <c r="H15" s="12">
        <v>2380</v>
      </c>
      <c r="I15" s="12">
        <v>2870</v>
      </c>
      <c r="J15" s="12">
        <v>-490</v>
      </c>
      <c r="K15" s="12">
        <v>297.54599999999999</v>
      </c>
      <c r="L15" s="12">
        <v>98.132000000000005</v>
      </c>
      <c r="M15" s="12">
        <v>199.41399999999999</v>
      </c>
      <c r="N15" s="12">
        <v>1810</v>
      </c>
      <c r="O15" s="12">
        <v>2130</v>
      </c>
      <c r="P15" s="12">
        <v>-320</v>
      </c>
      <c r="Q15" s="12">
        <v>2160</v>
      </c>
      <c r="R15" s="12">
        <v>2830</v>
      </c>
      <c r="S15" s="12">
        <v>-670</v>
      </c>
      <c r="T15" s="12">
        <v>362.34699999999998</v>
      </c>
      <c r="U15" s="12">
        <v>312.02100000000002</v>
      </c>
      <c r="V15" s="12">
        <v>50.325999999999965</v>
      </c>
      <c r="W15" s="12">
        <v>2510</v>
      </c>
      <c r="X15" s="12">
        <v>3120</v>
      </c>
      <c r="Y15" s="12">
        <v>-610</v>
      </c>
      <c r="Z15" s="12">
        <v>2020</v>
      </c>
      <c r="AA15" s="12">
        <v>2100</v>
      </c>
      <c r="AB15" s="12">
        <v>-80</v>
      </c>
      <c r="AC15" s="12">
        <v>3360</v>
      </c>
      <c r="AD15" s="12">
        <v>3780</v>
      </c>
      <c r="AE15" s="12">
        <v>-420</v>
      </c>
    </row>
    <row r="16" spans="1:31">
      <c r="A16" s="11" t="s">
        <v>102</v>
      </c>
      <c r="B16" s="12">
        <v>1</v>
      </c>
      <c r="C16" s="12">
        <v>1</v>
      </c>
      <c r="D16" s="12">
        <v>1</v>
      </c>
      <c r="E16" s="12">
        <v>859.91800000000001</v>
      </c>
      <c r="F16" s="12">
        <v>1100</v>
      </c>
      <c r="G16" s="12">
        <v>-240.08199999999999</v>
      </c>
      <c r="H16" s="12">
        <v>2270</v>
      </c>
      <c r="I16" s="12">
        <v>2600</v>
      </c>
      <c r="J16" s="12">
        <v>-330</v>
      </c>
      <c r="K16" s="12">
        <v>255.988</v>
      </c>
      <c r="L16" s="12">
        <v>266.13400000000001</v>
      </c>
      <c r="M16" s="12">
        <v>-10.146000000000015</v>
      </c>
      <c r="N16" s="12">
        <v>1490</v>
      </c>
      <c r="O16" s="12">
        <v>1710</v>
      </c>
      <c r="P16" s="12">
        <v>-220</v>
      </c>
      <c r="Q16" s="12">
        <v>2400</v>
      </c>
      <c r="R16" s="12">
        <v>2390</v>
      </c>
      <c r="S16" s="12">
        <v>10</v>
      </c>
      <c r="T16" s="12">
        <v>372.24700000000001</v>
      </c>
      <c r="U16" s="12">
        <v>328.02300000000002</v>
      </c>
      <c r="V16" s="12">
        <v>44.22399999999999</v>
      </c>
      <c r="W16" s="12">
        <v>2720</v>
      </c>
      <c r="X16" s="12">
        <v>2870</v>
      </c>
      <c r="Y16" s="12">
        <v>-150</v>
      </c>
      <c r="Z16" s="12">
        <v>1860</v>
      </c>
      <c r="AA16" s="12">
        <v>1950</v>
      </c>
      <c r="AB16" s="12">
        <v>-90</v>
      </c>
      <c r="AC16" s="12">
        <v>3130</v>
      </c>
      <c r="AD16" s="12">
        <v>3600</v>
      </c>
      <c r="AE16" s="12">
        <v>-470</v>
      </c>
    </row>
    <row r="17" spans="1:31">
      <c r="A17" s="11" t="s">
        <v>103</v>
      </c>
      <c r="B17" s="12">
        <v>1</v>
      </c>
      <c r="C17" s="12">
        <v>1</v>
      </c>
      <c r="D17" s="12">
        <v>1</v>
      </c>
      <c r="E17" s="12">
        <v>826.50599999999997</v>
      </c>
      <c r="F17" s="12">
        <v>748.76599999999996</v>
      </c>
      <c r="G17" s="12">
        <v>77.740000000000009</v>
      </c>
      <c r="H17" s="12">
        <v>2360</v>
      </c>
      <c r="I17" s="12">
        <v>2400</v>
      </c>
      <c r="J17" s="12">
        <v>-40</v>
      </c>
      <c r="K17" s="12">
        <v>382.423</v>
      </c>
      <c r="L17" s="12">
        <v>322.23200000000003</v>
      </c>
      <c r="M17" s="12">
        <v>60.190999999999974</v>
      </c>
      <c r="N17" s="12">
        <v>2010</v>
      </c>
      <c r="O17" s="12">
        <v>1820</v>
      </c>
      <c r="P17" s="12">
        <v>190</v>
      </c>
      <c r="Q17" s="12">
        <v>2520</v>
      </c>
      <c r="R17" s="12">
        <v>2340</v>
      </c>
      <c r="S17" s="12">
        <v>180</v>
      </c>
      <c r="T17" s="12">
        <v>406.238</v>
      </c>
      <c r="U17" s="12">
        <v>322.23200000000003</v>
      </c>
      <c r="V17" s="12">
        <v>84.005999999999972</v>
      </c>
      <c r="W17" s="12">
        <v>2860</v>
      </c>
      <c r="X17" s="12">
        <v>2600</v>
      </c>
      <c r="Y17" s="12">
        <v>260</v>
      </c>
      <c r="Z17" s="12">
        <v>2160</v>
      </c>
      <c r="AA17" s="12">
        <v>1980</v>
      </c>
      <c r="AB17" s="12">
        <v>180</v>
      </c>
      <c r="AC17" s="12">
        <v>3350</v>
      </c>
      <c r="AD17" s="12">
        <v>3470</v>
      </c>
      <c r="AE17" s="12">
        <v>-120</v>
      </c>
    </row>
    <row r="18" spans="1:31">
      <c r="A18" s="11" t="s">
        <v>105</v>
      </c>
      <c r="B18" s="12">
        <v>1</v>
      </c>
      <c r="C18" s="12">
        <v>1</v>
      </c>
      <c r="D18" s="12">
        <v>1</v>
      </c>
      <c r="E18" s="12">
        <v>932.096</v>
      </c>
      <c r="F18" s="12">
        <v>1060</v>
      </c>
      <c r="G18" s="12">
        <v>-127.904</v>
      </c>
      <c r="H18" s="12">
        <v>2690</v>
      </c>
      <c r="I18" s="12">
        <v>2760</v>
      </c>
      <c r="J18" s="12">
        <v>-70</v>
      </c>
      <c r="K18" s="12">
        <v>258.16800000000001</v>
      </c>
      <c r="L18" s="12">
        <v>194.304</v>
      </c>
      <c r="M18" s="12">
        <v>63.864000000000004</v>
      </c>
      <c r="N18" s="12">
        <v>1920</v>
      </c>
      <c r="O18" s="12">
        <v>2310</v>
      </c>
      <c r="P18" s="12">
        <v>-390</v>
      </c>
      <c r="Q18" s="12">
        <v>2930</v>
      </c>
      <c r="R18" s="12">
        <v>2720</v>
      </c>
      <c r="S18" s="12">
        <v>210</v>
      </c>
      <c r="T18" s="12">
        <v>412.09699999999998</v>
      </c>
      <c r="U18" s="12">
        <v>347.13200000000001</v>
      </c>
      <c r="V18" s="12">
        <v>64.964999999999975</v>
      </c>
      <c r="W18" s="12">
        <v>3360</v>
      </c>
      <c r="X18" s="12">
        <v>3150</v>
      </c>
      <c r="Y18" s="12">
        <v>210</v>
      </c>
      <c r="Z18" s="12">
        <v>2280</v>
      </c>
      <c r="AA18" s="12">
        <v>2110</v>
      </c>
      <c r="AB18" s="12">
        <v>170</v>
      </c>
      <c r="AC18" s="12">
        <v>3710</v>
      </c>
      <c r="AD18" s="12">
        <v>3750</v>
      </c>
      <c r="AE18" s="12">
        <v>-40</v>
      </c>
    </row>
    <row r="19" spans="1:31">
      <c r="A19" s="11" t="s">
        <v>106</v>
      </c>
      <c r="B19" s="12">
        <v>1</v>
      </c>
      <c r="C19" s="12">
        <v>1</v>
      </c>
      <c r="D19" s="12">
        <v>1</v>
      </c>
      <c r="E19" s="12">
        <v>748.61199999999997</v>
      </c>
      <c r="F19" s="12">
        <v>930.51599999999996</v>
      </c>
      <c r="G19" s="12">
        <v>-181.904</v>
      </c>
      <c r="H19" s="12">
        <v>2330</v>
      </c>
      <c r="I19" s="12">
        <v>2400</v>
      </c>
      <c r="J19" s="12">
        <v>-70</v>
      </c>
      <c r="K19" s="12">
        <v>300.55099999999999</v>
      </c>
      <c r="L19" s="12">
        <v>246.66300000000001</v>
      </c>
      <c r="M19" s="12">
        <v>53.887999999999977</v>
      </c>
      <c r="N19" s="12">
        <v>2030</v>
      </c>
      <c r="O19" s="12">
        <v>2040</v>
      </c>
      <c r="P19" s="12">
        <v>-10</v>
      </c>
      <c r="Q19" s="12">
        <v>2210</v>
      </c>
      <c r="R19" s="12">
        <v>2320</v>
      </c>
      <c r="S19" s="12">
        <v>-110</v>
      </c>
      <c r="T19" s="12">
        <v>384.15</v>
      </c>
      <c r="U19" s="12">
        <v>371.41699999999997</v>
      </c>
      <c r="V19" s="12">
        <v>12.733000000000004</v>
      </c>
      <c r="W19" s="12">
        <v>2520</v>
      </c>
      <c r="X19" s="12">
        <v>2680</v>
      </c>
      <c r="Y19" s="12">
        <v>-160</v>
      </c>
      <c r="Z19" s="12">
        <v>2050</v>
      </c>
      <c r="AA19" s="12">
        <v>1900</v>
      </c>
      <c r="AB19" s="12">
        <v>150</v>
      </c>
      <c r="AC19" s="12">
        <v>3440</v>
      </c>
      <c r="AD19" s="12">
        <v>3150</v>
      </c>
      <c r="AE19" s="12">
        <v>290</v>
      </c>
    </row>
    <row r="20" spans="1:31">
      <c r="A20" s="11" t="s">
        <v>107</v>
      </c>
      <c r="B20" s="12">
        <v>1</v>
      </c>
      <c r="C20" s="12">
        <v>1</v>
      </c>
      <c r="D20" s="12">
        <v>1</v>
      </c>
      <c r="E20" s="12">
        <v>680.72299999999996</v>
      </c>
      <c r="F20" s="12">
        <v>769.78099999999995</v>
      </c>
      <c r="G20" s="12">
        <v>-89.057999999999993</v>
      </c>
      <c r="H20" s="12">
        <v>2360</v>
      </c>
      <c r="I20" s="12">
        <v>2410</v>
      </c>
      <c r="J20" s="12">
        <v>-50</v>
      </c>
      <c r="K20" s="12">
        <v>321.15800000000002</v>
      </c>
      <c r="L20" s="12">
        <v>279.89400000000001</v>
      </c>
      <c r="M20" s="12">
        <v>41.26400000000001</v>
      </c>
      <c r="N20" s="12">
        <v>1860</v>
      </c>
      <c r="O20" s="12">
        <v>2010</v>
      </c>
      <c r="P20" s="12">
        <v>-150</v>
      </c>
      <c r="Q20" s="12">
        <v>2520</v>
      </c>
      <c r="R20" s="12">
        <v>2190</v>
      </c>
      <c r="S20" s="12">
        <v>330</v>
      </c>
      <c r="T20" s="12">
        <v>352.01499999999999</v>
      </c>
      <c r="U20" s="12">
        <v>332.30599999999998</v>
      </c>
      <c r="V20" s="12">
        <v>19.709000000000003</v>
      </c>
      <c r="W20" s="12">
        <v>2780</v>
      </c>
      <c r="X20" s="12">
        <v>2600</v>
      </c>
      <c r="Y20" s="12">
        <v>180</v>
      </c>
      <c r="Z20" s="12">
        <v>2060</v>
      </c>
      <c r="AA20" s="12">
        <v>1960</v>
      </c>
      <c r="AB20" s="12">
        <v>100</v>
      </c>
      <c r="AC20" s="12">
        <v>3250</v>
      </c>
      <c r="AD20" s="12">
        <v>3570</v>
      </c>
      <c r="AE20" s="12">
        <v>-320</v>
      </c>
    </row>
    <row r="21" spans="1:31">
      <c r="A21" s="11" t="s">
        <v>108</v>
      </c>
      <c r="B21" s="12">
        <v>1</v>
      </c>
      <c r="C21" s="12">
        <v>1</v>
      </c>
      <c r="D21" s="12">
        <v>1</v>
      </c>
      <c r="E21" s="12">
        <v>594.45399999999995</v>
      </c>
      <c r="F21" s="12">
        <v>832.79100000000005</v>
      </c>
      <c r="G21" s="12">
        <v>-238.3370000000001</v>
      </c>
      <c r="H21" s="12">
        <v>2380</v>
      </c>
      <c r="I21" s="12">
        <v>2200</v>
      </c>
      <c r="J21" s="12">
        <v>180</v>
      </c>
      <c r="K21" s="12">
        <v>354.95600000000002</v>
      </c>
      <c r="L21" s="12">
        <v>256.39699999999999</v>
      </c>
      <c r="M21" s="12">
        <v>98.559000000000026</v>
      </c>
      <c r="N21" s="12">
        <v>1800</v>
      </c>
      <c r="O21" s="12">
        <v>1580</v>
      </c>
      <c r="P21" s="12">
        <v>220</v>
      </c>
      <c r="Q21" s="12">
        <v>2460</v>
      </c>
      <c r="R21" s="12">
        <v>2000</v>
      </c>
      <c r="S21" s="12">
        <v>460</v>
      </c>
      <c r="T21" s="12">
        <v>402.06</v>
      </c>
      <c r="U21" s="12">
        <v>299.29700000000003</v>
      </c>
      <c r="V21" s="12">
        <v>102.76299999999998</v>
      </c>
      <c r="W21" s="12">
        <v>2670</v>
      </c>
      <c r="X21" s="12">
        <v>2340</v>
      </c>
      <c r="Y21" s="12">
        <v>330</v>
      </c>
      <c r="Z21" s="12">
        <v>2050</v>
      </c>
      <c r="AA21" s="12">
        <v>1750</v>
      </c>
      <c r="AB21" s="12">
        <v>300</v>
      </c>
      <c r="AC21" s="12">
        <v>3300</v>
      </c>
      <c r="AD21" s="12">
        <v>3090</v>
      </c>
      <c r="AE21" s="12">
        <v>210</v>
      </c>
    </row>
    <row r="22" spans="1:31">
      <c r="A22" s="11" t="s">
        <v>109</v>
      </c>
      <c r="B22" s="12">
        <v>1</v>
      </c>
      <c r="C22" s="12">
        <v>1</v>
      </c>
      <c r="D22" s="12">
        <v>1</v>
      </c>
      <c r="E22" s="12">
        <v>1090</v>
      </c>
      <c r="F22" s="12">
        <v>827.77800000000002</v>
      </c>
      <c r="G22" s="12">
        <v>262.22199999999998</v>
      </c>
      <c r="H22" s="12">
        <v>2480</v>
      </c>
      <c r="I22" s="12">
        <v>2800</v>
      </c>
      <c r="J22" s="12">
        <v>-320</v>
      </c>
      <c r="K22" s="12">
        <v>275.65199999999999</v>
      </c>
      <c r="L22" s="12">
        <v>229.41900000000001</v>
      </c>
      <c r="M22" s="12">
        <v>46.232999999999976</v>
      </c>
      <c r="N22" s="12">
        <v>1930</v>
      </c>
      <c r="O22" s="12">
        <v>1860</v>
      </c>
      <c r="P22" s="12">
        <v>70</v>
      </c>
      <c r="Q22" s="12">
        <v>2600</v>
      </c>
      <c r="R22" s="12">
        <v>2480</v>
      </c>
      <c r="S22" s="12">
        <v>120</v>
      </c>
      <c r="T22" s="12">
        <v>425.98599999999999</v>
      </c>
      <c r="U22" s="12">
        <v>325.64</v>
      </c>
      <c r="V22" s="12">
        <v>100.346</v>
      </c>
      <c r="W22" s="12">
        <v>3060</v>
      </c>
      <c r="X22" s="12">
        <v>2720</v>
      </c>
      <c r="Y22" s="12">
        <v>340</v>
      </c>
      <c r="Z22" s="12">
        <v>2200</v>
      </c>
      <c r="AA22" s="12">
        <v>2070</v>
      </c>
      <c r="AB22" s="12">
        <v>130</v>
      </c>
      <c r="AC22" s="12">
        <v>3500</v>
      </c>
      <c r="AD22" s="12">
        <v>3910</v>
      </c>
      <c r="AE22" s="12">
        <v>-410</v>
      </c>
    </row>
    <row r="23" spans="1:31">
      <c r="A23" s="11" t="s">
        <v>110</v>
      </c>
      <c r="B23" s="12">
        <v>1</v>
      </c>
      <c r="C23" s="12">
        <v>1</v>
      </c>
      <c r="D23" s="12">
        <v>1</v>
      </c>
      <c r="E23" s="12">
        <v>1070</v>
      </c>
      <c r="F23" s="12">
        <v>685.09199999999998</v>
      </c>
      <c r="G23" s="12">
        <v>384.90800000000002</v>
      </c>
      <c r="H23" s="12">
        <v>2810</v>
      </c>
      <c r="I23" s="12">
        <v>2530</v>
      </c>
      <c r="J23" s="12">
        <v>280</v>
      </c>
      <c r="K23" s="12">
        <v>209.684</v>
      </c>
      <c r="L23" s="12">
        <v>184.85400000000001</v>
      </c>
      <c r="M23" s="12">
        <v>24.829999999999984</v>
      </c>
      <c r="N23" s="12">
        <v>2000</v>
      </c>
      <c r="O23" s="12">
        <v>2170</v>
      </c>
      <c r="P23" s="12">
        <v>-170</v>
      </c>
      <c r="Q23" s="12">
        <v>2620</v>
      </c>
      <c r="R23" s="12">
        <v>2540</v>
      </c>
      <c r="S23" s="12">
        <v>80</v>
      </c>
      <c r="T23" s="12">
        <v>396.23500000000001</v>
      </c>
      <c r="U23" s="12">
        <v>328.31299999999999</v>
      </c>
      <c r="V23" s="12">
        <v>67.922000000000025</v>
      </c>
      <c r="W23" s="12">
        <v>3060</v>
      </c>
      <c r="X23" s="12">
        <v>2830</v>
      </c>
      <c r="Y23" s="12">
        <v>230</v>
      </c>
      <c r="Z23" s="12">
        <v>2200</v>
      </c>
      <c r="AA23" s="12">
        <v>2020</v>
      </c>
      <c r="AB23" s="12">
        <v>180</v>
      </c>
      <c r="AC23" s="12">
        <v>3970</v>
      </c>
      <c r="AD23" s="12">
        <v>3410</v>
      </c>
      <c r="AE23" s="12">
        <v>560</v>
      </c>
    </row>
    <row r="24" spans="1:3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>
      <c r="A25" s="13" t="s">
        <v>91</v>
      </c>
      <c r="B25" s="14"/>
      <c r="C25" s="14"/>
      <c r="D25" s="14"/>
      <c r="E25" s="15">
        <f t="shared" ref="E25:AE25" si="0">AVERAGE(E2:E23)</f>
        <v>838.62549999999999</v>
      </c>
      <c r="F25" s="15">
        <f t="shared" si="0"/>
        <v>823.538409090909</v>
      </c>
      <c r="G25" s="15">
        <f t="shared" si="0"/>
        <v>15.087090909090897</v>
      </c>
      <c r="H25" s="15">
        <f t="shared" si="0"/>
        <v>2560.4545454545455</v>
      </c>
      <c r="I25" s="15">
        <f t="shared" si="0"/>
        <v>2478.181818181818</v>
      </c>
      <c r="J25" s="15">
        <f t="shared" si="0"/>
        <v>82.272727272727266</v>
      </c>
      <c r="K25" s="15">
        <f t="shared" si="0"/>
        <v>313.69863636363641</v>
      </c>
      <c r="L25" s="15">
        <f t="shared" si="0"/>
        <v>232.1329545454546</v>
      </c>
      <c r="M25" s="15">
        <f t="shared" si="0"/>
        <v>81.565681818181801</v>
      </c>
      <c r="N25" s="15">
        <f t="shared" si="0"/>
        <v>1921.3636363636363</v>
      </c>
      <c r="O25" s="15">
        <f t="shared" si="0"/>
        <v>1786.8181818181818</v>
      </c>
      <c r="P25" s="15">
        <f t="shared" si="0"/>
        <v>134.54545454545453</v>
      </c>
      <c r="Q25" s="15">
        <f t="shared" si="0"/>
        <v>2562.7272727272725</v>
      </c>
      <c r="R25" s="15">
        <f t="shared" si="0"/>
        <v>2351.818181818182</v>
      </c>
      <c r="S25" s="15">
        <f t="shared" si="0"/>
        <v>210.90909090909091</v>
      </c>
      <c r="T25" s="15">
        <f t="shared" si="0"/>
        <v>396.64127272727279</v>
      </c>
      <c r="U25" s="15">
        <f t="shared" si="0"/>
        <v>313.4291818181818</v>
      </c>
      <c r="V25" s="15">
        <f t="shared" si="0"/>
        <v>83.212090909090904</v>
      </c>
      <c r="W25" s="15">
        <f t="shared" si="0"/>
        <v>2900.4545454545455</v>
      </c>
      <c r="X25" s="15">
        <f t="shared" si="0"/>
        <v>2665</v>
      </c>
      <c r="Y25" s="15">
        <f t="shared" si="0"/>
        <v>235.45454545454547</v>
      </c>
      <c r="Z25" s="15">
        <f t="shared" si="0"/>
        <v>2142.7272727272725</v>
      </c>
      <c r="AA25" s="15">
        <f t="shared" si="0"/>
        <v>1918.6363636363637</v>
      </c>
      <c r="AB25" s="15">
        <f t="shared" si="0"/>
        <v>224.09090909090909</v>
      </c>
      <c r="AC25" s="15">
        <f t="shared" si="0"/>
        <v>3578.181818181818</v>
      </c>
      <c r="AD25" s="15">
        <f t="shared" si="0"/>
        <v>3464.090909090909</v>
      </c>
      <c r="AE25" s="15">
        <f t="shared" si="0"/>
        <v>114.09090909090909</v>
      </c>
    </row>
    <row r="26" spans="1:31">
      <c r="A26" s="13" t="s">
        <v>92</v>
      </c>
      <c r="B26" s="14"/>
      <c r="C26" s="14"/>
      <c r="D26" s="14"/>
      <c r="E26" s="15">
        <f t="shared" ref="E26:AE26" si="1">STDEV(E2:E23)</f>
        <v>173.01876319987517</v>
      </c>
      <c r="F26" s="15">
        <f t="shared" si="1"/>
        <v>161.50344371019912</v>
      </c>
      <c r="G26" s="15">
        <f t="shared" si="1"/>
        <v>262.62610773745376</v>
      </c>
      <c r="H26" s="15">
        <f t="shared" si="1"/>
        <v>214.73077878894625</v>
      </c>
      <c r="I26" s="15">
        <f t="shared" si="1"/>
        <v>269.80833344531294</v>
      </c>
      <c r="J26" s="15">
        <f t="shared" si="1"/>
        <v>365.99416880837271</v>
      </c>
      <c r="K26" s="15">
        <f t="shared" si="1"/>
        <v>52.762986261154452</v>
      </c>
      <c r="L26" s="15">
        <f t="shared" si="1"/>
        <v>44.490844704518786</v>
      </c>
      <c r="M26" s="15">
        <f t="shared" si="1"/>
        <v>57.654992099876324</v>
      </c>
      <c r="N26" s="15">
        <f t="shared" si="1"/>
        <v>168.02197856645205</v>
      </c>
      <c r="O26" s="15">
        <f t="shared" si="1"/>
        <v>327.36154999569527</v>
      </c>
      <c r="P26" s="15">
        <f t="shared" si="1"/>
        <v>359.04273883715894</v>
      </c>
      <c r="Q26" s="15">
        <f t="shared" si="1"/>
        <v>257.33398380466429</v>
      </c>
      <c r="R26" s="15">
        <f t="shared" si="1"/>
        <v>264.46057161587174</v>
      </c>
      <c r="S26" s="15">
        <f t="shared" si="1"/>
        <v>378.40403062019624</v>
      </c>
      <c r="T26" s="15">
        <f t="shared" si="1"/>
        <v>26.858058652641756</v>
      </c>
      <c r="U26" s="15">
        <f t="shared" si="1"/>
        <v>38.149585298421911</v>
      </c>
      <c r="V26" s="15">
        <f t="shared" si="1"/>
        <v>44.560839130242393</v>
      </c>
      <c r="W26" s="15">
        <f t="shared" si="1"/>
        <v>261.54262645799332</v>
      </c>
      <c r="X26" s="15">
        <f t="shared" si="1"/>
        <v>303.10692754176625</v>
      </c>
      <c r="Y26" s="15">
        <f t="shared" si="1"/>
        <v>417.60915051924161</v>
      </c>
      <c r="Z26" s="15">
        <f t="shared" si="1"/>
        <v>117.72372088442691</v>
      </c>
      <c r="AA26" s="15">
        <f t="shared" si="1"/>
        <v>159.38260210202949</v>
      </c>
      <c r="AB26" s="15">
        <f t="shared" si="1"/>
        <v>196.55749409485378</v>
      </c>
      <c r="AC26" s="15">
        <f t="shared" si="1"/>
        <v>279.51720900486634</v>
      </c>
      <c r="AD26" s="15">
        <f t="shared" si="1"/>
        <v>343.94987302151333</v>
      </c>
      <c r="AE26" s="15">
        <f t="shared" si="1"/>
        <v>468.48955968352971</v>
      </c>
    </row>
    <row r="27" spans="1:31">
      <c r="A27" s="13" t="s">
        <v>93</v>
      </c>
      <c r="B27" s="14"/>
      <c r="C27" s="14"/>
      <c r="D27" s="14"/>
      <c r="E27" s="16">
        <f>E26/E25</f>
        <v>0.20631230889100696</v>
      </c>
      <c r="F27" s="14"/>
      <c r="G27" s="16">
        <f>G26/G25</f>
        <v>17.407339116595729</v>
      </c>
      <c r="H27" s="14"/>
      <c r="I27" s="14"/>
      <c r="J27" s="16">
        <f>J26/J25</f>
        <v>4.4485479081680666</v>
      </c>
      <c r="K27" s="14"/>
      <c r="L27" s="14"/>
      <c r="M27" s="16">
        <f>M26/M25</f>
        <v>0.70685355427292529</v>
      </c>
      <c r="N27" s="14"/>
      <c r="O27" s="14"/>
      <c r="P27" s="16">
        <f>P26/P25</f>
        <v>2.6685608967626679</v>
      </c>
      <c r="Q27" s="14"/>
      <c r="R27" s="14"/>
      <c r="S27" s="16">
        <f>S26/S25</f>
        <v>1.7941570417336892</v>
      </c>
      <c r="T27" s="14"/>
      <c r="U27" s="14"/>
      <c r="V27" s="16">
        <f>V26/V25</f>
        <v>0.53550918674697223</v>
      </c>
      <c r="W27" s="14"/>
      <c r="X27" s="14"/>
      <c r="Y27" s="16">
        <f>Y26/Y25</f>
        <v>1.7736295967998676</v>
      </c>
      <c r="Z27" s="14"/>
      <c r="AA27" s="14"/>
      <c r="AB27" s="16">
        <f>AB26/AB25</f>
        <v>0.87713283368900263</v>
      </c>
      <c r="AC27" s="14"/>
      <c r="AD27" s="14"/>
      <c r="AE27" s="16">
        <f>AE26/AE25</f>
        <v>4.1062829932420932</v>
      </c>
    </row>
    <row r="28" spans="1:3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4"/>
      <c r="M28" s="14"/>
      <c r="N28" s="15"/>
      <c r="O28" s="14"/>
      <c r="P28" s="14"/>
      <c r="Q28" s="15"/>
      <c r="R28" s="14"/>
      <c r="S28" s="14"/>
      <c r="T28" s="17"/>
      <c r="U28" s="14"/>
      <c r="V28" s="14"/>
      <c r="W28" s="15"/>
      <c r="X28" s="14"/>
      <c r="Y28" s="14"/>
      <c r="Z28" s="18"/>
      <c r="AA28" s="14"/>
      <c r="AB28" s="14"/>
      <c r="AC28" s="15"/>
      <c r="AD28" s="14"/>
      <c r="AE28" s="14"/>
    </row>
    <row r="29" spans="1:31">
      <c r="A29" s="19" t="s">
        <v>151</v>
      </c>
      <c r="B29" s="14"/>
      <c r="C29" s="14"/>
      <c r="D29" s="14"/>
      <c r="E29" s="15">
        <f>TTEST(E2:E23,F2:F23,2,1)</f>
        <v>0.79021289654544224</v>
      </c>
      <c r="F29" s="20">
        <f>G25/F25</f>
        <v>1.8319838810851939E-2</v>
      </c>
      <c r="G29" s="14"/>
      <c r="H29" s="15">
        <f>TTEST(H2:H23,I2:I23,2,1)</f>
        <v>0.30369407696973094</v>
      </c>
      <c r="I29" s="20">
        <f>J25/I25</f>
        <v>3.3198826118855468E-2</v>
      </c>
      <c r="J29" s="14"/>
      <c r="K29" s="21">
        <f>TTEST(K2:K23,L2:L23,2,1)</f>
        <v>1.4362402646246532E-6</v>
      </c>
      <c r="L29" s="20">
        <f>M25/L25</f>
        <v>0.35137484885718884</v>
      </c>
      <c r="M29" s="14"/>
      <c r="N29" s="15">
        <f>TTEST(N2:N23,O2:O23,2,1)</f>
        <v>9.337531130755565E-2</v>
      </c>
      <c r="O29" s="20">
        <f>P25/O25</f>
        <v>7.529890613075553E-2</v>
      </c>
      <c r="P29" s="14"/>
      <c r="Q29" s="22">
        <f>TTEST(Q2:Q23,R2:R23,2,1)</f>
        <v>1.6201144103012169E-2</v>
      </c>
      <c r="R29" s="20">
        <f>S25/R25</f>
        <v>8.9679165056049476E-2</v>
      </c>
      <c r="S29" s="14"/>
      <c r="T29" s="23">
        <f>TTEST(T2:T23,U2:U23,2,1)</f>
        <v>1.8698415643228568E-8</v>
      </c>
      <c r="U29" s="20">
        <f>V25/U25</f>
        <v>0.26548928988163484</v>
      </c>
      <c r="V29" s="14"/>
      <c r="W29" s="22">
        <f>TTEST(W2:W23,X2:X23,2,1)</f>
        <v>1.5158655193934186E-2</v>
      </c>
      <c r="X29" s="20">
        <f>Y25/X25</f>
        <v>8.8350673716527384E-2</v>
      </c>
      <c r="Y29" s="14"/>
      <c r="Z29" s="24">
        <f>TTEST(Z2:Z23,AA2:AA23,2,1)</f>
        <v>2.6512484898095455E-5</v>
      </c>
      <c r="AA29" s="20">
        <f>AB25/AA25</f>
        <v>0.11679696754323619</v>
      </c>
      <c r="AB29" s="14"/>
      <c r="AC29" s="15">
        <f>TTEST(AC2:AC23,AD2:AD23,2,1)</f>
        <v>0.26620568042954612</v>
      </c>
      <c r="AD29" s="20">
        <f>AE25/AD25</f>
        <v>3.2935310326728778E-2</v>
      </c>
      <c r="AE29" s="14"/>
    </row>
    <row r="30" spans="1:3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>
      <c r="A31" s="10" t="s">
        <v>120</v>
      </c>
      <c r="B31" s="10" t="s">
        <v>121</v>
      </c>
      <c r="C31" s="10" t="s">
        <v>122</v>
      </c>
      <c r="D31" s="10" t="s">
        <v>123</v>
      </c>
      <c r="E31" s="10" t="s">
        <v>124</v>
      </c>
      <c r="F31" s="10" t="s">
        <v>125</v>
      </c>
      <c r="G31" s="10" t="s">
        <v>126</v>
      </c>
      <c r="H31" s="10" t="s">
        <v>127</v>
      </c>
      <c r="I31" s="10" t="s">
        <v>128</v>
      </c>
      <c r="J31" s="10" t="s">
        <v>129</v>
      </c>
      <c r="K31" s="10" t="s">
        <v>130</v>
      </c>
      <c r="L31" s="10" t="s">
        <v>131</v>
      </c>
      <c r="M31" s="10" t="s">
        <v>132</v>
      </c>
      <c r="N31" s="10" t="s">
        <v>133</v>
      </c>
      <c r="O31" s="10" t="s">
        <v>134</v>
      </c>
      <c r="P31" s="10" t="s">
        <v>135</v>
      </c>
      <c r="Q31" s="10" t="s">
        <v>136</v>
      </c>
      <c r="R31" s="10" t="s">
        <v>137</v>
      </c>
      <c r="S31" s="10" t="s">
        <v>138</v>
      </c>
      <c r="T31" s="10" t="s">
        <v>139</v>
      </c>
      <c r="U31" s="10" t="s">
        <v>140</v>
      </c>
      <c r="V31" s="10" t="s">
        <v>141</v>
      </c>
      <c r="W31" s="10" t="s">
        <v>142</v>
      </c>
      <c r="X31" s="10" t="s">
        <v>143</v>
      </c>
      <c r="Y31" s="10" t="s">
        <v>144</v>
      </c>
      <c r="Z31" s="10" t="s">
        <v>145</v>
      </c>
      <c r="AA31" s="10" t="s">
        <v>146</v>
      </c>
      <c r="AB31" s="10" t="s">
        <v>147</v>
      </c>
      <c r="AC31" s="10" t="s">
        <v>148</v>
      </c>
      <c r="AD31" s="10" t="s">
        <v>149</v>
      </c>
      <c r="AE31" s="10" t="s">
        <v>150</v>
      </c>
    </row>
    <row r="32" spans="1:31">
      <c r="A32" s="11" t="s">
        <v>84</v>
      </c>
      <c r="B32" s="12">
        <v>1</v>
      </c>
      <c r="C32" s="12">
        <v>1</v>
      </c>
      <c r="D32" s="12">
        <v>1</v>
      </c>
      <c r="E32" s="12">
        <v>749.65</v>
      </c>
      <c r="F32" s="12">
        <v>761.09</v>
      </c>
      <c r="G32" s="12">
        <v>-11.440000000000055</v>
      </c>
      <c r="H32" s="12">
        <v>2370</v>
      </c>
      <c r="I32" s="12">
        <v>2390</v>
      </c>
      <c r="J32" s="12">
        <v>-20</v>
      </c>
      <c r="K32" s="12">
        <v>307.28699999999998</v>
      </c>
      <c r="L32" s="12">
        <v>245.52500000000001</v>
      </c>
      <c r="M32" s="12">
        <v>61.761999999999972</v>
      </c>
      <c r="N32" s="12">
        <v>1800</v>
      </c>
      <c r="O32" s="12">
        <v>1580</v>
      </c>
      <c r="P32" s="12">
        <v>220</v>
      </c>
      <c r="Q32" s="12">
        <v>2380</v>
      </c>
      <c r="R32" s="12">
        <v>2170</v>
      </c>
      <c r="S32" s="12">
        <v>210</v>
      </c>
      <c r="T32" s="12">
        <v>383.714</v>
      </c>
      <c r="U32" s="12">
        <v>283.88</v>
      </c>
      <c r="V32" s="12">
        <v>99.834000000000003</v>
      </c>
      <c r="W32" s="12">
        <v>2670</v>
      </c>
      <c r="X32" s="12">
        <v>2500</v>
      </c>
      <c r="Y32" s="12">
        <v>170</v>
      </c>
      <c r="Z32" s="12">
        <v>2120</v>
      </c>
      <c r="AA32" s="12">
        <v>1850</v>
      </c>
      <c r="AB32" s="12">
        <v>270</v>
      </c>
      <c r="AC32" s="12">
        <v>3280</v>
      </c>
      <c r="AD32" s="12">
        <v>3540</v>
      </c>
      <c r="AE32" s="12">
        <v>-260</v>
      </c>
    </row>
    <row r="33" spans="1:31">
      <c r="A33" s="11" t="s">
        <v>85</v>
      </c>
      <c r="B33" s="12">
        <v>1</v>
      </c>
      <c r="C33" s="12">
        <v>1</v>
      </c>
      <c r="D33" s="12">
        <v>1</v>
      </c>
      <c r="E33" s="12">
        <v>687.41099999999994</v>
      </c>
      <c r="F33" s="12">
        <v>641.11199999999997</v>
      </c>
      <c r="G33" s="12">
        <v>46.298999999999978</v>
      </c>
      <c r="H33" s="12">
        <v>2160</v>
      </c>
      <c r="I33" s="12">
        <v>2330</v>
      </c>
      <c r="J33" s="12">
        <v>-170</v>
      </c>
      <c r="K33" s="12">
        <v>279.60899999999998</v>
      </c>
      <c r="L33" s="12">
        <v>229.18899999999999</v>
      </c>
      <c r="M33" s="12">
        <v>50.419999999999987</v>
      </c>
      <c r="N33" s="12">
        <v>1800</v>
      </c>
      <c r="O33" s="12">
        <v>1600</v>
      </c>
      <c r="P33" s="12">
        <v>200</v>
      </c>
      <c r="Q33" s="12">
        <v>2140</v>
      </c>
      <c r="R33" s="12">
        <v>2220</v>
      </c>
      <c r="S33" s="12">
        <v>-80</v>
      </c>
      <c r="T33" s="12">
        <v>371.65899999999999</v>
      </c>
      <c r="U33" s="12">
        <v>293.59300000000002</v>
      </c>
      <c r="V33" s="12">
        <v>78.065999999999974</v>
      </c>
      <c r="W33" s="12">
        <v>2540</v>
      </c>
      <c r="X33" s="12">
        <v>2570</v>
      </c>
      <c r="Y33" s="12">
        <v>-30</v>
      </c>
      <c r="Z33" s="12">
        <v>1880</v>
      </c>
      <c r="AA33" s="12">
        <v>1830</v>
      </c>
      <c r="AB33" s="12">
        <v>50</v>
      </c>
      <c r="AC33" s="12">
        <v>3080</v>
      </c>
      <c r="AD33" s="12">
        <v>3220</v>
      </c>
      <c r="AE33" s="12">
        <v>-140</v>
      </c>
    </row>
    <row r="34" spans="1:31">
      <c r="A34" s="11" t="s">
        <v>86</v>
      </c>
      <c r="B34" s="12">
        <v>1</v>
      </c>
      <c r="C34" s="12">
        <v>1</v>
      </c>
      <c r="D34" s="12">
        <v>1</v>
      </c>
      <c r="E34" s="12">
        <v>723.75699999999995</v>
      </c>
      <c r="F34" s="12">
        <v>389.03399999999999</v>
      </c>
      <c r="G34" s="12">
        <v>334.72299999999996</v>
      </c>
      <c r="H34" s="12">
        <v>2380</v>
      </c>
      <c r="I34" s="12">
        <v>1870</v>
      </c>
      <c r="J34" s="12">
        <v>510</v>
      </c>
      <c r="K34" s="12">
        <v>329.21699999999998</v>
      </c>
      <c r="L34" s="12">
        <v>247.41300000000001</v>
      </c>
      <c r="M34" s="12">
        <v>81.803999999999974</v>
      </c>
      <c r="N34" s="12">
        <v>1770</v>
      </c>
      <c r="O34" s="12">
        <v>1010</v>
      </c>
      <c r="P34" s="12">
        <v>760</v>
      </c>
      <c r="Q34" s="12">
        <v>2190</v>
      </c>
      <c r="R34" s="12">
        <v>1860</v>
      </c>
      <c r="S34" s="12">
        <v>330</v>
      </c>
      <c r="T34" s="12">
        <v>365.59500000000003</v>
      </c>
      <c r="U34" s="12">
        <v>247.41300000000001</v>
      </c>
      <c r="V34" s="12">
        <v>118.18200000000002</v>
      </c>
      <c r="W34" s="12">
        <v>2550</v>
      </c>
      <c r="X34" s="12">
        <v>2020</v>
      </c>
      <c r="Y34" s="12">
        <v>530</v>
      </c>
      <c r="Z34" s="12">
        <v>1970</v>
      </c>
      <c r="AA34" s="12">
        <v>1530</v>
      </c>
      <c r="AB34" s="12">
        <v>440</v>
      </c>
      <c r="AC34" s="12">
        <v>3310</v>
      </c>
      <c r="AD34" s="12">
        <v>2680</v>
      </c>
      <c r="AE34" s="12">
        <v>630</v>
      </c>
    </row>
    <row r="35" spans="1:31">
      <c r="A35" s="11" t="s">
        <v>87</v>
      </c>
      <c r="B35" s="12">
        <v>1</v>
      </c>
      <c r="C35" s="12">
        <v>1</v>
      </c>
      <c r="D35" s="12">
        <v>1</v>
      </c>
      <c r="E35" s="12">
        <v>715.97799999999995</v>
      </c>
      <c r="F35" s="12">
        <v>649.05399999999997</v>
      </c>
      <c r="G35" s="12">
        <v>66.923999999999978</v>
      </c>
      <c r="H35" s="12">
        <v>2380</v>
      </c>
      <c r="I35" s="12">
        <v>2040</v>
      </c>
      <c r="J35" s="12">
        <v>340</v>
      </c>
      <c r="K35" s="12">
        <v>299.50200000000001</v>
      </c>
      <c r="L35" s="12">
        <v>253.47499999999999</v>
      </c>
      <c r="M35" s="12">
        <v>46.027000000000015</v>
      </c>
      <c r="N35" s="12">
        <v>1790</v>
      </c>
      <c r="O35" s="12">
        <v>1200</v>
      </c>
      <c r="P35" s="12">
        <v>590</v>
      </c>
      <c r="Q35" s="12">
        <v>2030</v>
      </c>
      <c r="R35" s="12">
        <v>1720</v>
      </c>
      <c r="S35" s="12">
        <v>310</v>
      </c>
      <c r="T35" s="12">
        <v>400.69299999999998</v>
      </c>
      <c r="U35" s="12">
        <v>253.47499999999999</v>
      </c>
      <c r="V35" s="12">
        <v>147.21799999999999</v>
      </c>
      <c r="W35" s="12">
        <v>2420</v>
      </c>
      <c r="X35" s="12">
        <v>1950</v>
      </c>
      <c r="Y35" s="12">
        <v>470</v>
      </c>
      <c r="Z35" s="12">
        <v>1860</v>
      </c>
      <c r="AA35" s="12">
        <v>1610</v>
      </c>
      <c r="AB35" s="12">
        <v>250</v>
      </c>
      <c r="AC35" s="12">
        <v>3750</v>
      </c>
      <c r="AD35" s="12">
        <v>2990</v>
      </c>
      <c r="AE35" s="12">
        <v>760</v>
      </c>
    </row>
    <row r="36" spans="1:31">
      <c r="A36" s="11" t="s">
        <v>88</v>
      </c>
      <c r="B36" s="12">
        <v>1</v>
      </c>
      <c r="C36" s="12">
        <v>1</v>
      </c>
      <c r="D36" s="12">
        <v>1</v>
      </c>
      <c r="E36" s="12">
        <v>758.22299999999996</v>
      </c>
      <c r="F36" s="12">
        <v>1060</v>
      </c>
      <c r="G36" s="12">
        <v>-301.77700000000004</v>
      </c>
      <c r="H36" s="12">
        <v>2500</v>
      </c>
      <c r="I36" s="12">
        <v>3260</v>
      </c>
      <c r="J36" s="12">
        <v>-760</v>
      </c>
      <c r="K36" s="12">
        <v>279.15800000000002</v>
      </c>
      <c r="L36" s="12">
        <v>455.108</v>
      </c>
      <c r="M36" s="12">
        <v>-175.95</v>
      </c>
      <c r="N36" s="12">
        <v>1760</v>
      </c>
      <c r="O36" s="12">
        <v>2130</v>
      </c>
      <c r="P36" s="12">
        <v>-370</v>
      </c>
      <c r="Q36" s="12">
        <v>2350</v>
      </c>
      <c r="R36" s="12">
        <v>3420</v>
      </c>
      <c r="S36" s="12">
        <v>-1070</v>
      </c>
      <c r="T36" s="12">
        <v>358.80599999999998</v>
      </c>
      <c r="U36" s="12">
        <v>455.108</v>
      </c>
      <c r="V36" s="12">
        <v>-96.302000000000021</v>
      </c>
      <c r="W36" s="12">
        <v>2680</v>
      </c>
      <c r="X36" s="12">
        <v>3810</v>
      </c>
      <c r="Y36" s="12">
        <v>-1130</v>
      </c>
      <c r="Z36" s="12">
        <v>1930</v>
      </c>
      <c r="AA36" s="12">
        <v>2760</v>
      </c>
      <c r="AB36" s="12">
        <v>-830</v>
      </c>
      <c r="AC36" s="12">
        <v>3460</v>
      </c>
      <c r="AD36" s="12">
        <v>4800</v>
      </c>
      <c r="AE36" s="12">
        <v>-1340</v>
      </c>
    </row>
    <row r="37" spans="1:31">
      <c r="A37" s="11" t="s">
        <v>89</v>
      </c>
      <c r="B37" s="12">
        <v>1</v>
      </c>
      <c r="C37" s="12">
        <v>1</v>
      </c>
      <c r="D37" s="12">
        <v>1</v>
      </c>
      <c r="E37" s="12">
        <v>730.72500000000002</v>
      </c>
      <c r="F37" s="12">
        <v>868.89</v>
      </c>
      <c r="G37" s="12">
        <v>-138.16499999999996</v>
      </c>
      <c r="H37" s="12">
        <v>2530</v>
      </c>
      <c r="I37" s="12">
        <v>2760</v>
      </c>
      <c r="J37" s="12">
        <v>-230</v>
      </c>
      <c r="K37" s="12">
        <v>365.87900000000002</v>
      </c>
      <c r="L37" s="12">
        <v>262.25200000000001</v>
      </c>
      <c r="M37" s="12">
        <v>103.62700000000001</v>
      </c>
      <c r="N37" s="12">
        <v>2040</v>
      </c>
      <c r="O37" s="12">
        <v>1870</v>
      </c>
      <c r="P37" s="12">
        <v>170</v>
      </c>
      <c r="Q37" s="12">
        <v>2570</v>
      </c>
      <c r="R37" s="12">
        <v>2550</v>
      </c>
      <c r="S37" s="12">
        <v>20</v>
      </c>
      <c r="T37" s="12">
        <v>422.58</v>
      </c>
      <c r="U37" s="12">
        <v>318.12299999999999</v>
      </c>
      <c r="V37" s="12">
        <v>104.45699999999999</v>
      </c>
      <c r="W37" s="12">
        <v>2640</v>
      </c>
      <c r="X37" s="12">
        <v>2900</v>
      </c>
      <c r="Y37" s="12">
        <v>-260</v>
      </c>
      <c r="Z37" s="12">
        <v>2270</v>
      </c>
      <c r="AA37" s="12">
        <v>1980</v>
      </c>
      <c r="AB37" s="12">
        <v>290</v>
      </c>
      <c r="AC37" s="12">
        <v>3650</v>
      </c>
      <c r="AD37" s="12">
        <v>3690</v>
      </c>
      <c r="AE37" s="12">
        <v>-40</v>
      </c>
    </row>
    <row r="38" spans="1:31">
      <c r="A38" s="11" t="s">
        <v>90</v>
      </c>
      <c r="B38" s="12">
        <v>1</v>
      </c>
      <c r="C38" s="12">
        <v>1</v>
      </c>
      <c r="D38" s="12">
        <v>1</v>
      </c>
      <c r="E38" s="12">
        <v>767.83399999999995</v>
      </c>
      <c r="F38" s="12">
        <v>762.31500000000005</v>
      </c>
      <c r="G38" s="12">
        <v>5.5189999999998918</v>
      </c>
      <c r="H38" s="12">
        <v>2200</v>
      </c>
      <c r="I38" s="12">
        <v>2390</v>
      </c>
      <c r="J38" s="12">
        <v>-190</v>
      </c>
      <c r="K38" s="12">
        <v>308.99900000000002</v>
      </c>
      <c r="L38" s="12">
        <v>263.77499999999998</v>
      </c>
      <c r="M38" s="12">
        <v>45.224000000000046</v>
      </c>
      <c r="N38" s="12">
        <v>1830</v>
      </c>
      <c r="O38" s="12">
        <v>1840</v>
      </c>
      <c r="P38" s="12">
        <v>-10</v>
      </c>
      <c r="Q38" s="12">
        <v>2040</v>
      </c>
      <c r="R38" s="12">
        <v>2410</v>
      </c>
      <c r="S38" s="12">
        <v>-370</v>
      </c>
      <c r="T38" s="12">
        <v>398.17200000000003</v>
      </c>
      <c r="U38" s="12">
        <v>298.90699999999998</v>
      </c>
      <c r="V38" s="12">
        <v>99.265000000000043</v>
      </c>
      <c r="W38" s="12">
        <v>2400</v>
      </c>
      <c r="X38" s="12">
        <v>2670</v>
      </c>
      <c r="Y38" s="12">
        <v>-270</v>
      </c>
      <c r="Z38" s="12">
        <v>1870</v>
      </c>
      <c r="AA38" s="12">
        <v>1960</v>
      </c>
      <c r="AB38" s="12">
        <v>-90</v>
      </c>
      <c r="AC38" s="12">
        <v>3130</v>
      </c>
      <c r="AD38" s="12">
        <v>3350</v>
      </c>
      <c r="AE38" s="12">
        <v>-220</v>
      </c>
    </row>
    <row r="39" spans="1:31">
      <c r="A39" s="11" t="s">
        <v>69</v>
      </c>
      <c r="B39" s="12">
        <v>1</v>
      </c>
      <c r="C39" s="12">
        <v>1</v>
      </c>
      <c r="D39" s="12">
        <v>1</v>
      </c>
      <c r="E39" s="12">
        <v>855.23299999999995</v>
      </c>
      <c r="F39" s="12">
        <v>744.39099999999996</v>
      </c>
      <c r="G39" s="12">
        <v>110.84199999999998</v>
      </c>
      <c r="H39" s="12">
        <v>2520</v>
      </c>
      <c r="I39" s="12">
        <v>2290</v>
      </c>
      <c r="J39" s="12">
        <v>230</v>
      </c>
      <c r="K39" s="12">
        <v>350.935</v>
      </c>
      <c r="L39" s="12">
        <v>254.14</v>
      </c>
      <c r="M39" s="12">
        <v>96.795000000000016</v>
      </c>
      <c r="N39" s="12">
        <v>1800</v>
      </c>
      <c r="O39" s="12">
        <v>1750</v>
      </c>
      <c r="P39" s="12">
        <v>50</v>
      </c>
      <c r="Q39" s="12">
        <v>2400</v>
      </c>
      <c r="R39" s="12">
        <v>2110</v>
      </c>
      <c r="S39" s="12">
        <v>290</v>
      </c>
      <c r="T39" s="12">
        <v>410.36399999999998</v>
      </c>
      <c r="U39" s="12">
        <v>330.173</v>
      </c>
      <c r="V39" s="12">
        <v>80.190999999999974</v>
      </c>
      <c r="W39" s="12">
        <v>2730</v>
      </c>
      <c r="X39" s="12">
        <v>2410</v>
      </c>
      <c r="Y39" s="12">
        <v>320</v>
      </c>
      <c r="Z39" s="12">
        <v>1910</v>
      </c>
      <c r="AA39" s="12">
        <v>1830</v>
      </c>
      <c r="AB39" s="12">
        <v>80</v>
      </c>
      <c r="AC39" s="12">
        <v>3360</v>
      </c>
      <c r="AD39" s="12">
        <v>3220</v>
      </c>
      <c r="AE39" s="12">
        <v>140</v>
      </c>
    </row>
    <row r="40" spans="1:31">
      <c r="A40" s="11" t="s">
        <v>70</v>
      </c>
      <c r="B40" s="12">
        <v>1</v>
      </c>
      <c r="C40" s="12">
        <v>1</v>
      </c>
      <c r="D40" s="12">
        <v>1</v>
      </c>
      <c r="E40" s="12">
        <v>698.221</v>
      </c>
      <c r="F40" s="12">
        <v>916.99599999999998</v>
      </c>
      <c r="G40" s="12">
        <v>-218.77499999999998</v>
      </c>
      <c r="H40" s="12">
        <v>2310</v>
      </c>
      <c r="I40" s="12">
        <v>2490</v>
      </c>
      <c r="J40" s="12">
        <v>-180</v>
      </c>
      <c r="K40" s="12">
        <v>271.04599999999999</v>
      </c>
      <c r="L40" s="12">
        <v>197.72399999999999</v>
      </c>
      <c r="M40" s="12">
        <v>73.322000000000003</v>
      </c>
      <c r="N40" s="12">
        <v>1620</v>
      </c>
      <c r="O40" s="12">
        <v>1770</v>
      </c>
      <c r="P40" s="12">
        <v>-150</v>
      </c>
      <c r="Q40" s="12">
        <v>2440</v>
      </c>
      <c r="R40" s="12">
        <v>2150</v>
      </c>
      <c r="S40" s="12">
        <v>290</v>
      </c>
      <c r="T40" s="12">
        <v>367.47300000000001</v>
      </c>
      <c r="U40" s="12">
        <v>306.63600000000002</v>
      </c>
      <c r="V40" s="12">
        <v>60.836999999999989</v>
      </c>
      <c r="W40" s="12">
        <v>2690</v>
      </c>
      <c r="X40" s="12">
        <v>2510</v>
      </c>
      <c r="Y40" s="12">
        <v>180</v>
      </c>
      <c r="Z40" s="12">
        <v>1900</v>
      </c>
      <c r="AA40" s="12">
        <v>1770</v>
      </c>
      <c r="AB40" s="12">
        <v>130</v>
      </c>
      <c r="AC40" s="12">
        <v>3290</v>
      </c>
      <c r="AD40" s="12">
        <v>3530</v>
      </c>
      <c r="AE40" s="12">
        <v>-240</v>
      </c>
    </row>
    <row r="41" spans="1:31">
      <c r="A41" s="11" t="s">
        <v>71</v>
      </c>
      <c r="B41" s="12">
        <v>1</v>
      </c>
      <c r="C41" s="12">
        <v>1</v>
      </c>
      <c r="D41" s="12">
        <v>1</v>
      </c>
      <c r="E41" s="12">
        <v>1200</v>
      </c>
      <c r="F41" s="12">
        <v>646.84799999999996</v>
      </c>
      <c r="G41" s="12">
        <v>553.15200000000004</v>
      </c>
      <c r="H41" s="12">
        <v>2740</v>
      </c>
      <c r="I41" s="12">
        <v>2900</v>
      </c>
      <c r="J41" s="12">
        <v>-160</v>
      </c>
      <c r="K41" s="12">
        <v>439.13299999999998</v>
      </c>
      <c r="L41" s="12">
        <v>283.291</v>
      </c>
      <c r="M41" s="12">
        <v>155.84199999999998</v>
      </c>
      <c r="N41" s="12">
        <v>2240</v>
      </c>
      <c r="O41" s="12">
        <v>2210</v>
      </c>
      <c r="P41" s="12">
        <v>30</v>
      </c>
      <c r="Q41" s="12">
        <v>2270</v>
      </c>
      <c r="R41" s="12">
        <v>2580</v>
      </c>
      <c r="S41" s="12">
        <v>-310</v>
      </c>
      <c r="T41" s="12">
        <v>439.13299999999998</v>
      </c>
      <c r="U41" s="12">
        <v>296.55700000000002</v>
      </c>
      <c r="V41" s="12">
        <v>142.57599999999996</v>
      </c>
      <c r="W41" s="12">
        <v>3110</v>
      </c>
      <c r="X41" s="12">
        <v>3050</v>
      </c>
      <c r="Y41" s="12">
        <v>60</v>
      </c>
      <c r="Z41" s="12">
        <v>2140</v>
      </c>
      <c r="AA41" s="12">
        <v>2250</v>
      </c>
      <c r="AB41" s="12">
        <v>-110</v>
      </c>
      <c r="AC41" s="12">
        <v>3940</v>
      </c>
      <c r="AD41" s="12">
        <v>4120</v>
      </c>
      <c r="AE41" s="12">
        <v>-180</v>
      </c>
    </row>
    <row r="42" spans="1:31">
      <c r="A42" s="11" t="s">
        <v>72</v>
      </c>
      <c r="B42" s="12">
        <v>1</v>
      </c>
      <c r="C42" s="12">
        <v>1</v>
      </c>
      <c r="D42" s="12">
        <v>1</v>
      </c>
      <c r="E42" s="12">
        <v>1110</v>
      </c>
      <c r="F42" s="12">
        <v>544.26300000000003</v>
      </c>
      <c r="G42" s="12">
        <v>565.73699999999997</v>
      </c>
      <c r="H42" s="12">
        <v>2900</v>
      </c>
      <c r="I42" s="12">
        <v>2020</v>
      </c>
      <c r="J42" s="12">
        <v>880</v>
      </c>
      <c r="K42" s="12">
        <v>382.43</v>
      </c>
      <c r="L42" s="12">
        <v>212.11799999999999</v>
      </c>
      <c r="M42" s="12">
        <v>170.31200000000001</v>
      </c>
      <c r="N42" s="12">
        <v>2220</v>
      </c>
      <c r="O42" s="12">
        <v>1350</v>
      </c>
      <c r="P42" s="12">
        <v>870</v>
      </c>
      <c r="Q42" s="12">
        <v>2810</v>
      </c>
      <c r="R42" s="12">
        <v>1860</v>
      </c>
      <c r="S42" s="12">
        <v>950</v>
      </c>
      <c r="T42" s="12">
        <v>426.20299999999997</v>
      </c>
      <c r="U42" s="12">
        <v>260.11799999999999</v>
      </c>
      <c r="V42" s="12">
        <v>166.08499999999998</v>
      </c>
      <c r="W42" s="12">
        <v>3170</v>
      </c>
      <c r="X42" s="12">
        <v>2060</v>
      </c>
      <c r="Y42" s="12">
        <v>1110</v>
      </c>
      <c r="Z42" s="12">
        <v>2240</v>
      </c>
      <c r="AA42" s="12">
        <v>1460</v>
      </c>
      <c r="AB42" s="12">
        <v>780</v>
      </c>
      <c r="AC42" s="12">
        <v>4090</v>
      </c>
      <c r="AD42" s="12">
        <v>2830</v>
      </c>
      <c r="AE42" s="12">
        <v>1260</v>
      </c>
    </row>
    <row r="43" spans="1:31">
      <c r="A43" s="11" t="s">
        <v>73</v>
      </c>
      <c r="B43" s="12">
        <v>1</v>
      </c>
      <c r="C43" s="12">
        <v>1</v>
      </c>
      <c r="D43" s="12">
        <v>1</v>
      </c>
      <c r="E43" s="12">
        <v>912.90700000000004</v>
      </c>
      <c r="F43" s="12">
        <v>701.40099999999995</v>
      </c>
      <c r="G43" s="12">
        <v>211.50600000000009</v>
      </c>
      <c r="H43" s="12">
        <v>2680</v>
      </c>
      <c r="I43" s="12">
        <v>2420</v>
      </c>
      <c r="J43" s="12">
        <v>260</v>
      </c>
      <c r="K43" s="12">
        <v>363.745</v>
      </c>
      <c r="L43" s="12">
        <v>290.89800000000002</v>
      </c>
      <c r="M43" s="12">
        <v>72.84699999999998</v>
      </c>
      <c r="N43" s="12">
        <v>1960</v>
      </c>
      <c r="O43" s="12">
        <v>1630</v>
      </c>
      <c r="P43" s="12">
        <v>330</v>
      </c>
      <c r="Q43" s="12">
        <v>2580</v>
      </c>
      <c r="R43" s="12">
        <v>2600</v>
      </c>
      <c r="S43" s="12">
        <v>-20</v>
      </c>
      <c r="T43" s="12">
        <v>422.20499999999998</v>
      </c>
      <c r="U43" s="12">
        <v>292.14600000000002</v>
      </c>
      <c r="V43" s="12">
        <v>130.05899999999997</v>
      </c>
      <c r="W43" s="12">
        <v>2900</v>
      </c>
      <c r="X43" s="12">
        <v>2910</v>
      </c>
      <c r="Y43" s="12">
        <v>-10</v>
      </c>
      <c r="Z43" s="12">
        <v>2150</v>
      </c>
      <c r="AA43" s="12">
        <v>1990</v>
      </c>
      <c r="AB43" s="12">
        <v>160</v>
      </c>
      <c r="AC43" s="12">
        <v>3720</v>
      </c>
      <c r="AD43" s="12">
        <v>3780</v>
      </c>
      <c r="AE43" s="12">
        <v>-60</v>
      </c>
    </row>
    <row r="44" spans="1:31">
      <c r="A44" s="11" t="s">
        <v>74</v>
      </c>
      <c r="B44" s="12">
        <v>1</v>
      </c>
      <c r="C44" s="12">
        <v>1</v>
      </c>
      <c r="D44" s="12">
        <v>1</v>
      </c>
      <c r="E44" s="12">
        <v>668.06600000000003</v>
      </c>
      <c r="F44" s="12">
        <v>707.90200000000004</v>
      </c>
      <c r="G44" s="12">
        <v>-39.836000000000013</v>
      </c>
      <c r="H44" s="12">
        <v>2380</v>
      </c>
      <c r="I44" s="12">
        <v>2760</v>
      </c>
      <c r="J44" s="12">
        <v>-380</v>
      </c>
      <c r="K44" s="12">
        <v>370.25299999999999</v>
      </c>
      <c r="L44" s="12">
        <v>278.44200000000001</v>
      </c>
      <c r="M44" s="12">
        <v>91.810999999999979</v>
      </c>
      <c r="N44" s="12">
        <v>2040</v>
      </c>
      <c r="O44" s="12">
        <v>2120</v>
      </c>
      <c r="P44" s="12">
        <v>-80</v>
      </c>
      <c r="Q44" s="12">
        <v>2270</v>
      </c>
      <c r="R44" s="12">
        <v>2620</v>
      </c>
      <c r="S44" s="12">
        <v>-350</v>
      </c>
      <c r="T44" s="12">
        <v>415.10500000000002</v>
      </c>
      <c r="U44" s="12">
        <v>349.98599999999999</v>
      </c>
      <c r="V44" s="12">
        <v>65.119000000000028</v>
      </c>
      <c r="W44" s="12">
        <v>2520</v>
      </c>
      <c r="X44" s="12">
        <v>3080</v>
      </c>
      <c r="Y44" s="12">
        <v>-560</v>
      </c>
      <c r="Z44" s="12">
        <v>2010</v>
      </c>
      <c r="AA44" s="12">
        <v>2260</v>
      </c>
      <c r="AB44" s="12">
        <v>-250</v>
      </c>
      <c r="AC44" s="12">
        <v>3270</v>
      </c>
      <c r="AD44" s="12">
        <v>3780</v>
      </c>
      <c r="AE44" s="12">
        <v>-510</v>
      </c>
    </row>
    <row r="45" spans="1:31">
      <c r="A45" s="11" t="s">
        <v>75</v>
      </c>
      <c r="B45" s="12">
        <v>1</v>
      </c>
      <c r="C45" s="12">
        <v>1</v>
      </c>
      <c r="D45" s="12">
        <v>1</v>
      </c>
      <c r="E45" s="12">
        <v>549.85199999999998</v>
      </c>
      <c r="F45" s="12">
        <v>558.77800000000002</v>
      </c>
      <c r="G45" s="12">
        <v>-8.9260000000000446</v>
      </c>
      <c r="H45" s="12">
        <v>2220</v>
      </c>
      <c r="I45" s="12">
        <v>2320</v>
      </c>
      <c r="J45" s="12">
        <v>-100</v>
      </c>
      <c r="K45" s="12">
        <v>345.34300000000002</v>
      </c>
      <c r="L45" s="12">
        <v>280.995</v>
      </c>
      <c r="M45" s="12">
        <v>64.348000000000013</v>
      </c>
      <c r="N45" s="12">
        <v>1970</v>
      </c>
      <c r="O45" s="12">
        <v>1910</v>
      </c>
      <c r="P45" s="12">
        <v>60</v>
      </c>
      <c r="Q45" s="12">
        <v>2320</v>
      </c>
      <c r="R45" s="12">
        <v>2400</v>
      </c>
      <c r="S45" s="12">
        <v>-80</v>
      </c>
      <c r="T45" s="12">
        <v>393.834</v>
      </c>
      <c r="U45" s="12">
        <v>302.94400000000002</v>
      </c>
      <c r="V45" s="12">
        <v>90.889999999999986</v>
      </c>
      <c r="W45" s="12">
        <v>2540</v>
      </c>
      <c r="X45" s="12">
        <v>2750</v>
      </c>
      <c r="Y45" s="12">
        <v>-210</v>
      </c>
      <c r="Z45" s="12">
        <v>1990</v>
      </c>
      <c r="AA45" s="12">
        <v>1990</v>
      </c>
      <c r="AB45" s="12">
        <v>0</v>
      </c>
      <c r="AC45" s="12">
        <v>3290</v>
      </c>
      <c r="AD45" s="12">
        <v>3290</v>
      </c>
      <c r="AE45" s="12">
        <v>0</v>
      </c>
    </row>
    <row r="46" spans="1:31">
      <c r="A46" s="11" t="s">
        <v>76</v>
      </c>
      <c r="B46" s="12">
        <v>1</v>
      </c>
      <c r="C46" s="12">
        <v>1</v>
      </c>
      <c r="D46" s="12">
        <v>1</v>
      </c>
      <c r="E46" s="12">
        <v>700.649</v>
      </c>
      <c r="F46" s="12">
        <v>911.93499999999995</v>
      </c>
      <c r="G46" s="12">
        <v>-211.28599999999994</v>
      </c>
      <c r="H46" s="12">
        <v>2390</v>
      </c>
      <c r="I46" s="12">
        <v>2100</v>
      </c>
      <c r="J46" s="12">
        <v>290</v>
      </c>
      <c r="K46" s="12">
        <v>353.35899999999998</v>
      </c>
      <c r="L46" s="12">
        <v>157.51300000000001</v>
      </c>
      <c r="M46" s="12">
        <v>195.84599999999998</v>
      </c>
      <c r="N46" s="12">
        <v>2140</v>
      </c>
      <c r="O46" s="12">
        <v>1690</v>
      </c>
      <c r="P46" s="12">
        <v>450</v>
      </c>
      <c r="Q46" s="12">
        <v>2270</v>
      </c>
      <c r="R46" s="12">
        <v>2170</v>
      </c>
      <c r="S46" s="12">
        <v>100</v>
      </c>
      <c r="T46" s="12">
        <v>405.62200000000001</v>
      </c>
      <c r="U46" s="12">
        <v>275.58999999999997</v>
      </c>
      <c r="V46" s="12">
        <v>130.03200000000004</v>
      </c>
      <c r="W46" s="12">
        <v>2500</v>
      </c>
      <c r="X46" s="12">
        <v>2500</v>
      </c>
      <c r="Y46" s="12">
        <v>0</v>
      </c>
      <c r="Z46" s="12">
        <v>2090</v>
      </c>
      <c r="AA46" s="12">
        <v>1710</v>
      </c>
      <c r="AB46" s="12">
        <v>380</v>
      </c>
      <c r="AC46" s="12">
        <v>3400</v>
      </c>
      <c r="AD46" s="12">
        <v>3020</v>
      </c>
      <c r="AE46" s="12">
        <v>380</v>
      </c>
    </row>
    <row r="47" spans="1:31">
      <c r="A47" s="11" t="s">
        <v>77</v>
      </c>
      <c r="B47" s="12">
        <v>1</v>
      </c>
      <c r="C47" s="12">
        <v>1</v>
      </c>
      <c r="D47" s="12">
        <v>1</v>
      </c>
      <c r="E47" s="12">
        <v>965.57600000000002</v>
      </c>
      <c r="F47" s="12">
        <v>826.08399999999995</v>
      </c>
      <c r="G47" s="12">
        <v>139.49200000000008</v>
      </c>
      <c r="H47" s="12">
        <v>2520</v>
      </c>
      <c r="I47" s="12">
        <v>2180</v>
      </c>
      <c r="J47" s="12">
        <v>340</v>
      </c>
      <c r="K47" s="12">
        <v>314.71300000000002</v>
      </c>
      <c r="L47" s="12">
        <v>234.376</v>
      </c>
      <c r="M47" s="12">
        <v>80.337000000000018</v>
      </c>
      <c r="N47" s="12">
        <v>1880</v>
      </c>
      <c r="O47" s="12">
        <v>1750</v>
      </c>
      <c r="P47" s="12">
        <v>130</v>
      </c>
      <c r="Q47" s="12">
        <v>2680</v>
      </c>
      <c r="R47" s="12">
        <v>2200</v>
      </c>
      <c r="S47" s="12">
        <v>480</v>
      </c>
      <c r="T47" s="12">
        <v>410.94600000000003</v>
      </c>
      <c r="U47" s="12">
        <v>300.57600000000002</v>
      </c>
      <c r="V47" s="12">
        <v>110.37</v>
      </c>
      <c r="W47" s="12">
        <v>2990</v>
      </c>
      <c r="X47" s="12">
        <v>2430</v>
      </c>
      <c r="Y47" s="12">
        <v>560</v>
      </c>
      <c r="Z47" s="12">
        <v>2170</v>
      </c>
      <c r="AA47" s="12">
        <v>1780</v>
      </c>
      <c r="AB47" s="12">
        <v>390</v>
      </c>
      <c r="AC47" s="12">
        <v>3510</v>
      </c>
      <c r="AD47" s="12">
        <v>3180</v>
      </c>
      <c r="AE47" s="12">
        <v>330</v>
      </c>
    </row>
    <row r="48" spans="1:31">
      <c r="A48" s="11" t="s">
        <v>79</v>
      </c>
      <c r="B48" s="12">
        <v>1</v>
      </c>
      <c r="C48" s="12">
        <v>1</v>
      </c>
      <c r="D48" s="12">
        <v>1</v>
      </c>
      <c r="E48" s="12">
        <v>980.3</v>
      </c>
      <c r="F48" s="12">
        <v>1040</v>
      </c>
      <c r="G48" s="12">
        <v>-59.700000000000045</v>
      </c>
      <c r="H48" s="12">
        <v>2540</v>
      </c>
      <c r="I48" s="12">
        <v>2830</v>
      </c>
      <c r="J48" s="12">
        <v>-290</v>
      </c>
      <c r="K48" s="12">
        <v>337.71300000000002</v>
      </c>
      <c r="L48" s="12">
        <v>280.58600000000001</v>
      </c>
      <c r="M48" s="12">
        <v>57.12700000000001</v>
      </c>
      <c r="N48" s="12">
        <v>1940</v>
      </c>
      <c r="O48" s="12">
        <v>1860</v>
      </c>
      <c r="P48" s="12">
        <v>80</v>
      </c>
      <c r="Q48" s="12">
        <v>2630</v>
      </c>
      <c r="R48" s="12">
        <v>2750</v>
      </c>
      <c r="S48" s="12">
        <v>-120</v>
      </c>
      <c r="T48" s="12">
        <v>422.29199999999997</v>
      </c>
      <c r="U48" s="12">
        <v>356.00400000000002</v>
      </c>
      <c r="V48" s="12">
        <v>66.287999999999954</v>
      </c>
      <c r="W48" s="12">
        <v>3060</v>
      </c>
      <c r="X48" s="12">
        <v>3110</v>
      </c>
      <c r="Y48" s="12">
        <v>-50</v>
      </c>
      <c r="Z48" s="12">
        <v>2140</v>
      </c>
      <c r="AA48" s="12">
        <v>2110</v>
      </c>
      <c r="AB48" s="12">
        <v>30</v>
      </c>
      <c r="AC48" s="12">
        <v>3500</v>
      </c>
      <c r="AD48" s="12">
        <v>3760</v>
      </c>
      <c r="AE48" s="12">
        <v>-260</v>
      </c>
    </row>
    <row r="49" spans="1:31">
      <c r="A49" s="11" t="s">
        <v>80</v>
      </c>
      <c r="B49" s="12">
        <v>1</v>
      </c>
      <c r="C49" s="12">
        <v>1</v>
      </c>
      <c r="D49" s="12">
        <v>1</v>
      </c>
      <c r="E49" s="12">
        <v>964.16800000000001</v>
      </c>
      <c r="F49" s="12">
        <v>790.38199999999995</v>
      </c>
      <c r="G49" s="12">
        <v>173.78600000000006</v>
      </c>
      <c r="H49" s="12">
        <v>2700</v>
      </c>
      <c r="I49" s="12">
        <v>2630</v>
      </c>
      <c r="J49" s="12">
        <v>70</v>
      </c>
      <c r="K49" s="12">
        <v>387.92500000000001</v>
      </c>
      <c r="L49" s="12">
        <v>266.53899999999999</v>
      </c>
      <c r="M49" s="12">
        <v>121.38600000000002</v>
      </c>
      <c r="N49" s="12">
        <v>2030</v>
      </c>
      <c r="O49" s="12">
        <v>1740</v>
      </c>
      <c r="P49" s="12">
        <v>290</v>
      </c>
      <c r="Q49" s="12">
        <v>2820</v>
      </c>
      <c r="R49" s="12">
        <v>2460</v>
      </c>
      <c r="S49" s="12">
        <v>360</v>
      </c>
      <c r="T49" s="12">
        <v>430.59199999999998</v>
      </c>
      <c r="U49" s="12">
        <v>305.959</v>
      </c>
      <c r="V49" s="12">
        <v>124.63299999999998</v>
      </c>
      <c r="W49" s="12">
        <v>3170</v>
      </c>
      <c r="X49" s="12">
        <v>2770</v>
      </c>
      <c r="Y49" s="12">
        <v>400</v>
      </c>
      <c r="Z49" s="12">
        <v>2160</v>
      </c>
      <c r="AA49" s="12">
        <v>1880</v>
      </c>
      <c r="AB49" s="12">
        <v>280</v>
      </c>
      <c r="AC49" s="12">
        <v>3870</v>
      </c>
      <c r="AD49" s="12">
        <v>3660</v>
      </c>
      <c r="AE49" s="12">
        <v>210</v>
      </c>
    </row>
    <row r="50" spans="1:31">
      <c r="A50" s="11" t="s">
        <v>81</v>
      </c>
      <c r="B50" s="12">
        <v>1</v>
      </c>
      <c r="C50" s="12">
        <v>1</v>
      </c>
      <c r="D50" s="12">
        <v>1</v>
      </c>
      <c r="E50" s="12">
        <v>640.06399999999996</v>
      </c>
      <c r="F50" s="12">
        <v>601.87099999999998</v>
      </c>
      <c r="G50" s="12">
        <v>38.192999999999984</v>
      </c>
      <c r="H50" s="12">
        <v>2290</v>
      </c>
      <c r="I50" s="12">
        <v>2460</v>
      </c>
      <c r="J50" s="12">
        <v>-170</v>
      </c>
      <c r="K50" s="12">
        <v>285.09899999999999</v>
      </c>
      <c r="L50" s="12">
        <v>237.863</v>
      </c>
      <c r="M50" s="12">
        <v>47.23599999999999</v>
      </c>
      <c r="N50" s="12">
        <v>1770</v>
      </c>
      <c r="O50" s="12">
        <v>1850</v>
      </c>
      <c r="P50" s="12">
        <v>-80</v>
      </c>
      <c r="Q50" s="12">
        <v>2230</v>
      </c>
      <c r="R50" s="12">
        <v>2690</v>
      </c>
      <c r="S50" s="12">
        <v>-460</v>
      </c>
      <c r="T50" s="12">
        <v>374.59899999999999</v>
      </c>
      <c r="U50" s="12">
        <v>305.19900000000001</v>
      </c>
      <c r="V50" s="12">
        <v>69.399999999999977</v>
      </c>
      <c r="W50" s="12">
        <v>2530</v>
      </c>
      <c r="X50" s="12">
        <v>2890</v>
      </c>
      <c r="Y50" s="12">
        <v>-360</v>
      </c>
      <c r="Z50" s="12">
        <v>1900</v>
      </c>
      <c r="AA50" s="12">
        <v>2020</v>
      </c>
      <c r="AB50" s="12">
        <v>-120</v>
      </c>
      <c r="AC50" s="12">
        <v>3140</v>
      </c>
      <c r="AD50" s="12">
        <v>3310</v>
      </c>
      <c r="AE50" s="12">
        <v>-170</v>
      </c>
    </row>
    <row r="51" spans="1:31">
      <c r="A51" s="11" t="s">
        <v>82</v>
      </c>
      <c r="B51" s="12">
        <v>1</v>
      </c>
      <c r="C51" s="12">
        <v>1</v>
      </c>
      <c r="D51" s="12">
        <v>1</v>
      </c>
      <c r="E51" s="12">
        <v>555.17700000000002</v>
      </c>
      <c r="F51" s="12">
        <v>843.15899999999999</v>
      </c>
      <c r="G51" s="12">
        <v>-287.98199999999997</v>
      </c>
      <c r="H51" s="12">
        <v>2310</v>
      </c>
      <c r="I51" s="12">
        <v>2840</v>
      </c>
      <c r="J51" s="12">
        <v>-530</v>
      </c>
      <c r="K51" s="12">
        <v>324.89100000000002</v>
      </c>
      <c r="L51" s="12">
        <v>229.34200000000001</v>
      </c>
      <c r="M51" s="12">
        <v>95.549000000000007</v>
      </c>
      <c r="N51" s="12">
        <v>1860</v>
      </c>
      <c r="O51" s="12">
        <v>1820</v>
      </c>
      <c r="P51" s="12">
        <v>40</v>
      </c>
      <c r="Q51" s="12">
        <v>1930</v>
      </c>
      <c r="R51" s="12">
        <v>2610</v>
      </c>
      <c r="S51" s="12">
        <v>-680</v>
      </c>
      <c r="T51" s="12">
        <v>371.21899999999999</v>
      </c>
      <c r="U51" s="12">
        <v>356.298</v>
      </c>
      <c r="V51" s="12">
        <v>14.920999999999992</v>
      </c>
      <c r="W51" s="12">
        <v>2300</v>
      </c>
      <c r="X51" s="12">
        <v>2860</v>
      </c>
      <c r="Y51" s="12">
        <v>-560</v>
      </c>
      <c r="Z51" s="12">
        <v>1910</v>
      </c>
      <c r="AA51" s="12">
        <v>2020</v>
      </c>
      <c r="AB51" s="12">
        <v>-110</v>
      </c>
      <c r="AC51" s="12">
        <v>3280</v>
      </c>
      <c r="AD51" s="12">
        <v>3730</v>
      </c>
      <c r="AE51" s="12">
        <v>-450</v>
      </c>
    </row>
    <row r="52" spans="1:31">
      <c r="A52" s="11" t="s">
        <v>83</v>
      </c>
      <c r="B52" s="12">
        <v>1</v>
      </c>
      <c r="C52" s="12">
        <v>1</v>
      </c>
      <c r="D52" s="12">
        <v>1</v>
      </c>
      <c r="E52" s="12">
        <v>935.40700000000004</v>
      </c>
      <c r="F52" s="12">
        <v>924.14499999999998</v>
      </c>
      <c r="G52" s="12">
        <v>11.262000000000057</v>
      </c>
      <c r="H52" s="12">
        <v>2740</v>
      </c>
      <c r="I52" s="12">
        <v>2750</v>
      </c>
      <c r="J52" s="12">
        <v>-10</v>
      </c>
      <c r="K52" s="12">
        <v>358.66699999999997</v>
      </c>
      <c r="L52" s="12">
        <v>318.20299999999997</v>
      </c>
      <c r="M52" s="12">
        <v>40.463999999999999</v>
      </c>
      <c r="N52" s="12">
        <v>2120</v>
      </c>
      <c r="O52" s="12">
        <v>1740</v>
      </c>
      <c r="P52" s="12">
        <v>380</v>
      </c>
      <c r="Q52" s="12">
        <v>2720</v>
      </c>
      <c r="R52" s="12">
        <v>2780</v>
      </c>
      <c r="S52" s="12">
        <v>-60</v>
      </c>
      <c r="T52" s="12">
        <v>414.12099999999998</v>
      </c>
      <c r="U52" s="12">
        <v>318.20299999999997</v>
      </c>
      <c r="V52" s="12">
        <v>95.918000000000006</v>
      </c>
      <c r="W52" s="12">
        <v>3060</v>
      </c>
      <c r="X52" s="12">
        <v>3020</v>
      </c>
      <c r="Y52" s="12">
        <v>40</v>
      </c>
      <c r="Z52" s="12">
        <v>2160</v>
      </c>
      <c r="AA52" s="12">
        <v>2060</v>
      </c>
      <c r="AB52" s="12">
        <v>100</v>
      </c>
      <c r="AC52" s="12">
        <v>3900</v>
      </c>
      <c r="AD52" s="12">
        <v>3560</v>
      </c>
      <c r="AE52" s="12">
        <v>340</v>
      </c>
    </row>
    <row r="53" spans="1:3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5" spans="1:31">
      <c r="A55" s="13" t="s">
        <v>91</v>
      </c>
      <c r="B55" s="14"/>
      <c r="C55" s="14"/>
      <c r="D55" s="14"/>
      <c r="E55" s="15">
        <f>AVERAGE(E32:E53)</f>
        <v>803.29514285714265</v>
      </c>
      <c r="F55" s="15">
        <f t="shared" ref="F55:AE55" si="2">AVERAGE(F32:F53)</f>
        <v>756.65</v>
      </c>
      <c r="G55" s="15">
        <f t="shared" si="2"/>
        <v>46.645142857142865</v>
      </c>
      <c r="H55" s="15">
        <f t="shared" si="2"/>
        <v>2464.7619047619046</v>
      </c>
      <c r="I55" s="15">
        <f t="shared" si="2"/>
        <v>2477.6190476190477</v>
      </c>
      <c r="J55" s="15">
        <f t="shared" si="2"/>
        <v>-12.857142857142858</v>
      </c>
      <c r="K55" s="15">
        <f t="shared" si="2"/>
        <v>335.94776190476188</v>
      </c>
      <c r="L55" s="15">
        <f t="shared" si="2"/>
        <v>260.89366666666666</v>
      </c>
      <c r="M55" s="15">
        <f t="shared" si="2"/>
        <v>75.054095238095243</v>
      </c>
      <c r="N55" s="15">
        <f t="shared" si="2"/>
        <v>1922.8571428571429</v>
      </c>
      <c r="O55" s="15">
        <f t="shared" si="2"/>
        <v>1734.2857142857142</v>
      </c>
      <c r="P55" s="15">
        <f t="shared" si="2"/>
        <v>188.57142857142858</v>
      </c>
      <c r="Q55" s="15">
        <f t="shared" si="2"/>
        <v>2384.2857142857142</v>
      </c>
      <c r="R55" s="15">
        <f t="shared" si="2"/>
        <v>2396.6666666666665</v>
      </c>
      <c r="S55" s="15">
        <f t="shared" si="2"/>
        <v>-12.380952380952381</v>
      </c>
      <c r="T55" s="15">
        <f t="shared" si="2"/>
        <v>400.23461904761905</v>
      </c>
      <c r="U55" s="15">
        <f t="shared" si="2"/>
        <v>309.85180952380949</v>
      </c>
      <c r="V55" s="15">
        <f t="shared" si="2"/>
        <v>90.382809523809513</v>
      </c>
      <c r="W55" s="15">
        <f t="shared" si="2"/>
        <v>2722.3809523809523</v>
      </c>
      <c r="X55" s="15">
        <f t="shared" si="2"/>
        <v>2703.3333333333335</v>
      </c>
      <c r="Y55" s="15">
        <f t="shared" si="2"/>
        <v>19.047619047619047</v>
      </c>
      <c r="Z55" s="15">
        <f t="shared" si="2"/>
        <v>2036.6666666666667</v>
      </c>
      <c r="AA55" s="15">
        <f t="shared" si="2"/>
        <v>1935.7142857142858</v>
      </c>
      <c r="AB55" s="15">
        <f t="shared" si="2"/>
        <v>100.95238095238095</v>
      </c>
      <c r="AC55" s="15">
        <f t="shared" si="2"/>
        <v>3486.6666666666665</v>
      </c>
      <c r="AD55" s="15">
        <f t="shared" si="2"/>
        <v>3478.0952380952381</v>
      </c>
      <c r="AE55" s="15">
        <f t="shared" si="2"/>
        <v>8.5714285714285712</v>
      </c>
    </row>
    <row r="56" spans="1:31">
      <c r="A56" s="13" t="s">
        <v>92</v>
      </c>
      <c r="B56" s="14"/>
      <c r="C56" s="14"/>
      <c r="D56" s="14"/>
      <c r="E56" s="15">
        <f>STDEV(E32:E53)</f>
        <v>172.95540651893145</v>
      </c>
      <c r="F56" s="15">
        <f t="shared" ref="F56:AE56" si="3">STDEV(F32:F53)</f>
        <v>167.66048857020564</v>
      </c>
      <c r="G56" s="15">
        <f t="shared" si="3"/>
        <v>234.33533019676861</v>
      </c>
      <c r="H56" s="15">
        <f t="shared" si="3"/>
        <v>199.66519595610666</v>
      </c>
      <c r="I56" s="15">
        <f t="shared" si="3"/>
        <v>346.78386297382377</v>
      </c>
      <c r="J56" s="15">
        <f t="shared" si="3"/>
        <v>372.42640692011702</v>
      </c>
      <c r="K56" s="15">
        <f t="shared" si="3"/>
        <v>42.533261144549726</v>
      </c>
      <c r="L56" s="15">
        <f t="shared" si="3"/>
        <v>56.726175381681898</v>
      </c>
      <c r="M56" s="15">
        <f t="shared" si="3"/>
        <v>71.53133634841781</v>
      </c>
      <c r="N56" s="15">
        <f t="shared" si="3"/>
        <v>167.3362739259739</v>
      </c>
      <c r="O56" s="15">
        <f t="shared" si="3"/>
        <v>286.61073651507576</v>
      </c>
      <c r="P56" s="15">
        <f t="shared" si="3"/>
        <v>299.77134143019265</v>
      </c>
      <c r="Q56" s="15">
        <f t="shared" si="3"/>
        <v>257.28527801977742</v>
      </c>
      <c r="R56" s="15">
        <f t="shared" si="3"/>
        <v>384.23083339749502</v>
      </c>
      <c r="S56" s="15">
        <f t="shared" si="3"/>
        <v>441.16782251094384</v>
      </c>
      <c r="T56" s="15">
        <f t="shared" si="3"/>
        <v>24.353082621048586</v>
      </c>
      <c r="U56" s="15">
        <f t="shared" si="3"/>
        <v>44.722806793200405</v>
      </c>
      <c r="V56" s="15">
        <f t="shared" si="3"/>
        <v>55.184842007220652</v>
      </c>
      <c r="W56" s="15">
        <f t="shared" si="3"/>
        <v>273.1282622121841</v>
      </c>
      <c r="X56" s="15">
        <f t="shared" si="3"/>
        <v>427.07532512817085</v>
      </c>
      <c r="Y56" s="15">
        <f t="shared" si="3"/>
        <v>479.09189892863731</v>
      </c>
      <c r="Z56" s="15">
        <f t="shared" si="3"/>
        <v>134.10195126594292</v>
      </c>
      <c r="AA56" s="15">
        <f t="shared" si="3"/>
        <v>281.45286334609244</v>
      </c>
      <c r="AB56" s="15">
        <f t="shared" si="3"/>
        <v>319.59200180706591</v>
      </c>
      <c r="AC56" s="15">
        <f t="shared" si="3"/>
        <v>292.95619695328742</v>
      </c>
      <c r="AD56" s="15">
        <f t="shared" si="3"/>
        <v>468.14120783818106</v>
      </c>
      <c r="AE56" s="15">
        <f t="shared" si="3"/>
        <v>528.14094439160567</v>
      </c>
    </row>
    <row r="57" spans="1:31">
      <c r="A57" s="13" t="s">
        <v>93</v>
      </c>
      <c r="B57" s="14"/>
      <c r="C57" s="14"/>
      <c r="D57" s="14"/>
      <c r="E57" s="16">
        <f>E56/E55</f>
        <v>0.21530742225549557</v>
      </c>
      <c r="F57" s="14"/>
      <c r="G57" s="16">
        <f>G56/G55</f>
        <v>5.0237884556266152</v>
      </c>
      <c r="H57" s="14"/>
      <c r="I57" s="14"/>
      <c r="J57" s="16">
        <f>J56/J55</f>
        <v>-28.966498316009101</v>
      </c>
      <c r="K57" s="14"/>
      <c r="L57" s="14"/>
      <c r="M57" s="16">
        <f>M56/M55</f>
        <v>0.95306373518324172</v>
      </c>
      <c r="N57" s="14"/>
      <c r="O57" s="14"/>
      <c r="P57" s="16">
        <f>P56/P55</f>
        <v>1.5896965075843548</v>
      </c>
      <c r="Q57" s="14"/>
      <c r="R57" s="14"/>
      <c r="S57" s="16">
        <f>S56/S55</f>
        <v>-35.632785664345462</v>
      </c>
      <c r="T57" s="14"/>
      <c r="U57" s="14"/>
      <c r="V57" s="16">
        <f>V56/V55</f>
        <v>0.61056789778905163</v>
      </c>
      <c r="W57" s="14"/>
      <c r="X57" s="14"/>
      <c r="Y57" s="16">
        <f>Y56/Y55</f>
        <v>25.15232469375346</v>
      </c>
      <c r="Z57" s="14"/>
      <c r="AA57" s="14"/>
      <c r="AB57" s="16">
        <f>AB56/AB55</f>
        <v>3.165769829220936</v>
      </c>
      <c r="AC57" s="14"/>
      <c r="AD57" s="14"/>
      <c r="AE57" s="16">
        <f>AE56/AE55</f>
        <v>61.616443512353996</v>
      </c>
    </row>
    <row r="58" spans="1:3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5"/>
      <c r="L58" s="14"/>
      <c r="M58" s="14"/>
      <c r="N58" s="15"/>
      <c r="O58" s="14"/>
      <c r="P58" s="14"/>
      <c r="Q58" s="15"/>
      <c r="R58" s="14"/>
      <c r="S58" s="14"/>
      <c r="T58" s="17"/>
      <c r="U58" s="14"/>
      <c r="V58" s="14"/>
      <c r="W58" s="15"/>
      <c r="X58" s="14"/>
      <c r="Y58" s="14"/>
      <c r="Z58" s="18"/>
      <c r="AA58" s="14"/>
      <c r="AB58" s="14"/>
      <c r="AC58" s="15"/>
      <c r="AD58" s="14"/>
      <c r="AE58" s="14"/>
    </row>
    <row r="59" spans="1:31">
      <c r="A59" s="19" t="s">
        <v>151</v>
      </c>
      <c r="B59" s="14"/>
      <c r="C59" s="14"/>
      <c r="D59" s="14"/>
      <c r="E59" s="15">
        <f>TTEST(E32:E53,F32:F53,2,1)</f>
        <v>0.37254122037439519</v>
      </c>
      <c r="F59" s="20">
        <f>G55/F55</f>
        <v>6.1646921109023811E-2</v>
      </c>
      <c r="G59" s="14"/>
      <c r="H59" s="22">
        <f>TTEST(H32:H53,I32:I53,2,1)</f>
        <v>0.87588360473159632</v>
      </c>
      <c r="I59" s="20">
        <f>J55/I55</f>
        <v>-5.1893138573899673E-3</v>
      </c>
      <c r="J59" s="14"/>
      <c r="K59" s="27">
        <f>TTEST(K32:K53,L32:L53,2,1)</f>
        <v>1.0694452403006314E-4</v>
      </c>
      <c r="L59" s="20">
        <f>M55/L55</f>
        <v>0.2876807865711391</v>
      </c>
      <c r="M59" s="14"/>
      <c r="N59" s="17">
        <f>TTEST(N32:N53,O32:O53,2,1)</f>
        <v>9.2029050667580634E-3</v>
      </c>
      <c r="O59" s="20">
        <f>P55/O55</f>
        <v>0.10873146622734763</v>
      </c>
      <c r="P59" s="14"/>
      <c r="Q59" s="15">
        <f>TTEST(Q32:Q53,R32:R53,2,1)</f>
        <v>0.89895420317576424</v>
      </c>
      <c r="R59" s="20">
        <f>S55/R55</f>
        <v>-5.1659050268229693E-3</v>
      </c>
      <c r="S59" s="14"/>
      <c r="T59" s="28">
        <f>TTEST(T32:T53,U32:U53,2,1)</f>
        <v>3.0794049448198073E-7</v>
      </c>
      <c r="U59" s="20">
        <f>V55/U55</f>
        <v>0.29169689104837826</v>
      </c>
      <c r="V59" s="14"/>
      <c r="W59" s="15">
        <f>TTEST(W32:W53,X32:X53,2,1)</f>
        <v>0.85726534169144741</v>
      </c>
      <c r="X59" s="20">
        <f>Y55/X55</f>
        <v>7.0459749867887965E-3</v>
      </c>
      <c r="Y59" s="14"/>
      <c r="Z59" s="18">
        <f>TTEST(Z32:Z53,AA32:AA53,2,1)</f>
        <v>0.16324043659213505</v>
      </c>
      <c r="AA59" s="20">
        <f>AB55/AA55</f>
        <v>5.2152521525215247E-2</v>
      </c>
      <c r="AB59" s="14"/>
      <c r="AC59" s="17">
        <f>TTEST(AC32:AC53,AD32:AD53,2,1)</f>
        <v>0.94145275453836808</v>
      </c>
      <c r="AD59" s="20">
        <f>AE55/AD55</f>
        <v>2.4644030668127051E-3</v>
      </c>
      <c r="AE59" s="14"/>
    </row>
    <row r="61" spans="1:31">
      <c r="A61" s="25" t="s">
        <v>152</v>
      </c>
    </row>
    <row r="62" spans="1:31">
      <c r="A62" s="25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Spectroscopy at 12th month</vt:lpstr>
      <vt:lpstr>Volumes at 12th month</vt:lpstr>
      <vt:lpstr>Spectroscopy_Longitudinal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2015-07-30T10:34:02Z</dcterms:modified>
</cp:coreProperties>
</file>